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8445" tabRatio="688" activeTab="6"/>
  </bookViews>
  <sheets>
    <sheet name="Sheet1" sheetId="1" r:id="rId1"/>
    <sheet name="Artikull 01610" sheetId="2" r:id="rId2"/>
    <sheet name="Artikull 01620 " sheetId="3" r:id="rId3"/>
    <sheet name="Program" sheetId="4" r:id="rId4"/>
    <sheet name="Terma sasiore" sheetId="5" r:id="rId5"/>
    <sheet name="Terma vlerore " sheetId="6" r:id="rId6"/>
    <sheet name="Terma vlerore" sheetId="7" r:id="rId7"/>
  </sheets>
  <definedNames>
    <definedName name="_xlnm.Print_Area" localSheetId="6">'Terma vlerore'!$A$1:$G$51</definedName>
  </definedNames>
  <calcPr fullCalcOnLoad="1"/>
</workbook>
</file>

<file path=xl/sharedStrings.xml><?xml version="1.0" encoding="utf-8"?>
<sst xmlns="http://schemas.openxmlformats.org/spreadsheetml/2006/main" count="432" uniqueCount="156">
  <si>
    <t xml:space="preserve"> </t>
  </si>
  <si>
    <t>Planifikuar</t>
  </si>
  <si>
    <t>Realizuar</t>
  </si>
  <si>
    <t>Produkti A</t>
  </si>
  <si>
    <t>Komente</t>
  </si>
  <si>
    <t>Aneksi 9</t>
  </si>
  <si>
    <t>Raportet e Monitorimit</t>
  </si>
  <si>
    <t>Formati Nr. 6</t>
  </si>
  <si>
    <t>Raporti i Shpenzimeve Faktike të Programit sipas Artikujve</t>
  </si>
  <si>
    <t>Grupi</t>
  </si>
  <si>
    <t>Kodi</t>
  </si>
  <si>
    <t>Programi</t>
  </si>
  <si>
    <t>Planifikim, Menaxhim dhe Administrim</t>
  </si>
  <si>
    <t>Titulli</t>
  </si>
  <si>
    <t>Totali Shpenzimeve</t>
  </si>
  <si>
    <t>(1)</t>
  </si>
  <si>
    <t>(2)</t>
  </si>
  <si>
    <t>(3)</t>
  </si>
  <si>
    <t>(4)</t>
  </si>
  <si>
    <t>(5)=(2)-(4)</t>
  </si>
  <si>
    <t>Artikulli</t>
  </si>
  <si>
    <t>MTBP</t>
  </si>
  <si>
    <t>Buxheti</t>
  </si>
  <si>
    <t xml:space="preserve">Buxheti i 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</si>
  <si>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</si>
  <si>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</si>
  <si>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</si>
  <si>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</si>
  <si>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</si>
  <si>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</si>
  <si>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</si>
  <si>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</si>
  <si>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</si>
  <si>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</si>
  <si>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</si>
  <si>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</si>
  <si>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</si>
  <si>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</si>
  <si>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</si>
  <si>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</si>
  <si>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</si>
  <si>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</si>
  <si>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</si>
  <si>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</si>
  <si>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</si>
  <si>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Drejtuesi i Ekipit Menaxhues të Programit</t>
  </si>
  <si>
    <t>Sekretari i Përgjithshëm/Titullari i Institucionit</t>
  </si>
  <si>
    <t>Firma</t>
  </si>
  <si>
    <t>Data</t>
  </si>
  <si>
    <t>Formati Nr. 7</t>
  </si>
  <si>
    <t>Raporti i Shpenzimeve sipas Programeve</t>
  </si>
  <si>
    <t>Emri i Grupit</t>
  </si>
  <si>
    <t>Shpenzimet e Ministrisë/Ins Buxhetor</t>
  </si>
  <si>
    <t>Programet</t>
  </si>
  <si>
    <t>PBA</t>
  </si>
  <si>
    <t>Budget</t>
  </si>
  <si>
    <t/>
  </si>
  <si>
    <t>Totali i Shpenzimeve te Ministrise/Inst. Buxhetor</t>
  </si>
  <si>
    <t>Formati Nr. 8</t>
  </si>
  <si>
    <t>Raporti i Realizimit të Produkteve të Programit</t>
  </si>
  <si>
    <t xml:space="preserve">Kodi i </t>
  </si>
  <si>
    <t>Sasia e</t>
  </si>
  <si>
    <t>Realizimi</t>
  </si>
  <si>
    <t>Produktit</t>
  </si>
  <si>
    <t>Emri Produktit</t>
  </si>
  <si>
    <t>Njësia Matëse</t>
  </si>
  <si>
    <t>Plotesisht</t>
  </si>
  <si>
    <t>Pjesërisht</t>
  </si>
  <si>
    <t>Aspak</t>
  </si>
  <si>
    <t>Formati Nr. 9</t>
  </si>
  <si>
    <t>Shpenzimet e Produktit</t>
  </si>
  <si>
    <t>Kodi i</t>
  </si>
  <si>
    <t>Emri i Produktit</t>
  </si>
  <si>
    <t xml:space="preserve">Produkti B </t>
  </si>
  <si>
    <t>000/leke</t>
  </si>
  <si>
    <t>Produkti B</t>
  </si>
  <si>
    <t xml:space="preserve">Planifikim, menaxhim , administrim </t>
  </si>
  <si>
    <t>Formati Nr. 10</t>
  </si>
  <si>
    <t>000/ Leke</t>
  </si>
  <si>
    <t xml:space="preserve">Vlera e plote </t>
  </si>
  <si>
    <t>Emertimi I projektit</t>
  </si>
  <si>
    <t>e projekteve</t>
  </si>
  <si>
    <t>Plani .</t>
  </si>
  <si>
    <t>kontraktuar</t>
  </si>
  <si>
    <t xml:space="preserve">Problematika dhe </t>
  </si>
  <si>
    <t>Masat qe propozohen te</t>
  </si>
  <si>
    <t>sipas programeve</t>
  </si>
  <si>
    <t>shkaqet e mosrealizimit</t>
  </si>
  <si>
    <t>merren</t>
  </si>
  <si>
    <t>Planifim menaxh.administ</t>
  </si>
  <si>
    <t>01610</t>
  </si>
  <si>
    <t>Mirela Gega</t>
  </si>
  <si>
    <t>Komisioni Qendror i Zgjedhjeve</t>
  </si>
  <si>
    <t>Kodi i Grupit  1073001</t>
  </si>
  <si>
    <t>Administrim i procesit zgjedhor</t>
  </si>
  <si>
    <t>Raporti i Shpenzimeve Faktike të Programit sipas Produkteve</t>
  </si>
  <si>
    <t xml:space="preserve">Planifikim, manaxhim, administrim, </t>
  </si>
  <si>
    <t>Nr.komisioneresh</t>
  </si>
  <si>
    <t>Produkti C</t>
  </si>
  <si>
    <t xml:space="preserve">Produkti C </t>
  </si>
  <si>
    <t>perfunduar</t>
  </si>
  <si>
    <t>23.02.2011</t>
  </si>
  <si>
    <t>celje</t>
  </si>
  <si>
    <t>02.03.2011</t>
  </si>
  <si>
    <t>23.04.2011</t>
  </si>
  <si>
    <t>11.05.2011</t>
  </si>
  <si>
    <t>transf</t>
  </si>
  <si>
    <t>24.03.2011</t>
  </si>
  <si>
    <t>19.04.2011</t>
  </si>
  <si>
    <t>09.06.2011</t>
  </si>
  <si>
    <t>karburant</t>
  </si>
  <si>
    <t>tranf.</t>
  </si>
  <si>
    <t>fotokopje&amp;transport</t>
  </si>
  <si>
    <t>komisioneret</t>
  </si>
  <si>
    <t>qera ambjentesh</t>
  </si>
  <si>
    <t>Tabela perbledhese, buxheti zgjedhjeve &amp; transferime</t>
  </si>
  <si>
    <t>Perfund</t>
  </si>
  <si>
    <t>Shpenzime operative ne funksion te anaterave dhe adm.</t>
  </si>
  <si>
    <t>Nr.punonjesish</t>
  </si>
  <si>
    <t>Pajisje per sistemin e regjistrimit dhe transmetimit te procesit te numerimit te votave</t>
  </si>
  <si>
    <t>Shperblimi i anetareve dhe administrates se KQZ-se</t>
  </si>
  <si>
    <t xml:space="preserve">Buxheti i rishikuar </t>
  </si>
  <si>
    <t>Plan 2013</t>
  </si>
  <si>
    <t>Rishikuar 2013</t>
  </si>
  <si>
    <t>Skender Vrioni</t>
  </si>
  <si>
    <t>01620</t>
  </si>
  <si>
    <t>Zgjedhje te pergjithshme</t>
  </si>
  <si>
    <t>X</t>
  </si>
  <si>
    <t>Rikonstruksion I magazines</t>
  </si>
  <si>
    <t>magazine</t>
  </si>
  <si>
    <t>ne fillim 2013</t>
  </si>
  <si>
    <t>Rikonstruksion magazines Lunder</t>
  </si>
  <si>
    <t>Pajisje zyre</t>
  </si>
  <si>
    <t xml:space="preserve">Produkti D </t>
  </si>
  <si>
    <t>cope</t>
  </si>
  <si>
    <t>Pajisje kompiuterike</t>
  </si>
  <si>
    <t>Zgjedhjet e pergjithshme 23 qershor 2013</t>
  </si>
  <si>
    <t>Buxheti 2013</t>
  </si>
  <si>
    <t>Shperblimi i komisionereve ZAZ, QV, GNV</t>
  </si>
  <si>
    <t xml:space="preserve">Shperblimi i personelit te perkohshem </t>
  </si>
  <si>
    <t xml:space="preserve">Infrastrukture dhe baze materiale </t>
  </si>
  <si>
    <t>Zona te administrimit zgjedhor</t>
  </si>
  <si>
    <t>x</t>
  </si>
  <si>
    <t>Periudha Janar - Dhjetor  2013</t>
  </si>
  <si>
    <t>Plan 12 mujori 2013</t>
  </si>
  <si>
    <t>Fakt 12 mujor 2013</t>
  </si>
  <si>
    <t>Plan 12 mujor 2013</t>
  </si>
  <si>
    <t>12 mujori 2013</t>
  </si>
  <si>
    <t>Fakt 12 mujori 2013</t>
  </si>
  <si>
    <t>2013 i rishikuar 12-mujor</t>
  </si>
  <si>
    <t>Periudha Janar - Dhjetor 2013</t>
  </si>
  <si>
    <t>Rikonstruksion i magazines</t>
  </si>
  <si>
    <t>12/mujori 2013</t>
  </si>
  <si>
    <t>12 mujor</t>
  </si>
  <si>
    <t>Projektet me financim te brendshem per 12/mujorin te vitit 2013</t>
  </si>
  <si>
    <t>12/m 2013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</si>
</sst>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"/>
    <numFmt numFmtId="179" formatCode="0.0"/>
    <numFmt numFmtId="180" formatCode="_-* #,##0.00_L_e_k_-;\-* #,##0.00_L_e_k_-;_-* &quot;-&quot;??_L_e_k_-;_-@_-"/>
    <numFmt numFmtId="181" formatCode="_-* #,##0_L_e_k_-;\-* #,##0_L_e_k_-;_-* &quot;-&quot;??_L_e_k_-;_-@_-"/>
    <numFmt numFmtId="182" formatCode="#,##0.0000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Black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u val="single"/>
      <sz val="10"/>
      <name val="Arial"/>
      <family val="2"/>
    </font>
    <font>
      <b/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10" fillId="33" borderId="19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0" fontId="8" fillId="33" borderId="23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/>
    </xf>
    <xf numFmtId="0" fontId="8" fillId="33" borderId="21" xfId="0" applyFont="1" applyFill="1" applyBorder="1" applyAlignment="1">
      <alignment horizontal="left"/>
    </xf>
    <xf numFmtId="0" fontId="9" fillId="33" borderId="27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left"/>
    </xf>
    <xf numFmtId="0" fontId="2" fillId="0" borderId="17" xfId="0" applyFont="1" applyBorder="1" applyAlignment="1">
      <alignment/>
    </xf>
    <xf numFmtId="0" fontId="12" fillId="0" borderId="17" xfId="0" applyFont="1" applyBorder="1" applyAlignment="1">
      <alignment/>
    </xf>
    <xf numFmtId="0" fontId="7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12" fillId="0" borderId="29" xfId="0" applyFont="1" applyBorder="1" applyAlignment="1">
      <alignment/>
    </xf>
    <xf numFmtId="178" fontId="7" fillId="0" borderId="30" xfId="0" applyNumberFormat="1" applyFont="1" applyBorder="1" applyAlignment="1">
      <alignment/>
    </xf>
    <xf numFmtId="178" fontId="1" fillId="0" borderId="30" xfId="0" applyNumberFormat="1" applyFont="1" applyBorder="1" applyAlignment="1">
      <alignment/>
    </xf>
    <xf numFmtId="178" fontId="1" fillId="34" borderId="30" xfId="0" applyNumberFormat="1" applyFont="1" applyFill="1" applyBorder="1" applyAlignment="1">
      <alignment/>
    </xf>
    <xf numFmtId="178" fontId="1" fillId="34" borderId="31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7" fillId="0" borderId="2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33" borderId="35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" fillId="0" borderId="37" xfId="0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8" fillId="33" borderId="23" xfId="0" applyFont="1" applyFill="1" applyBorder="1" applyAlignment="1">
      <alignment horizontal="left"/>
    </xf>
    <xf numFmtId="0" fontId="8" fillId="33" borderId="38" xfId="0" applyFont="1" applyFill="1" applyBorder="1" applyAlignment="1">
      <alignment/>
    </xf>
    <xf numFmtId="0" fontId="8" fillId="33" borderId="39" xfId="0" applyFont="1" applyFill="1" applyBorder="1" applyAlignment="1">
      <alignment/>
    </xf>
    <xf numFmtId="49" fontId="2" fillId="0" borderId="23" xfId="0" applyNumberFormat="1" applyFont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178" fontId="2" fillId="0" borderId="22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1" fillId="33" borderId="4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78" fontId="2" fillId="0" borderId="38" xfId="0" applyNumberFormat="1" applyFont="1" applyFill="1" applyBorder="1" applyAlignment="1">
      <alignment/>
    </xf>
    <xf numFmtId="178" fontId="2" fillId="34" borderId="11" xfId="0" applyNumberFormat="1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8" fillId="0" borderId="37" xfId="0" applyFont="1" applyBorder="1" applyAlignment="1">
      <alignment/>
    </xf>
    <xf numFmtId="0" fontId="10" fillId="33" borderId="20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13" fillId="0" borderId="43" xfId="0" applyFont="1" applyBorder="1" applyAlignment="1">
      <alignment horizontal="left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Border="1" applyAlignment="1">
      <alignment/>
    </xf>
    <xf numFmtId="178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49" fontId="0" fillId="0" borderId="46" xfId="0" applyNumberFormat="1" applyFont="1" applyBorder="1" applyAlignment="1">
      <alignment horizontal="left"/>
    </xf>
    <xf numFmtId="0" fontId="13" fillId="0" borderId="39" xfId="0" applyFont="1" applyBorder="1" applyAlignment="1">
      <alignment horizontal="left"/>
    </xf>
    <xf numFmtId="0" fontId="0" fillId="0" borderId="32" xfId="0" applyBorder="1" applyAlignment="1">
      <alignment/>
    </xf>
    <xf numFmtId="0" fontId="13" fillId="0" borderId="34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2" fillId="0" borderId="4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3" fontId="2" fillId="0" borderId="48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Font="1" applyBorder="1" applyAlignment="1">
      <alignment/>
    </xf>
    <xf numFmtId="49" fontId="2" fillId="34" borderId="23" xfId="0" applyNumberFormat="1" applyFont="1" applyFill="1" applyBorder="1" applyAlignment="1">
      <alignment horizontal="right"/>
    </xf>
    <xf numFmtId="49" fontId="0" fillId="34" borderId="46" xfId="0" applyNumberFormat="1" applyFont="1" applyFill="1" applyBorder="1" applyAlignment="1">
      <alignment horizontal="left"/>
    </xf>
    <xf numFmtId="3" fontId="2" fillId="34" borderId="10" xfId="0" applyNumberFormat="1" applyFont="1" applyFill="1" applyBorder="1" applyAlignment="1" applyProtection="1">
      <alignment/>
      <protection locked="0"/>
    </xf>
    <xf numFmtId="0" fontId="0" fillId="0" borderId="28" xfId="0" applyFont="1" applyBorder="1" applyAlignment="1">
      <alignment/>
    </xf>
    <xf numFmtId="0" fontId="3" fillId="0" borderId="43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21" xfId="0" applyFont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34" borderId="0" xfId="0" applyNumberFormat="1" applyFont="1" applyFill="1" applyBorder="1" applyAlignment="1">
      <alignment/>
    </xf>
    <xf numFmtId="178" fontId="0" fillId="34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34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34" borderId="0" xfId="0" applyNumberFormat="1" applyFont="1" applyFill="1" applyBorder="1" applyAlignment="1">
      <alignment/>
    </xf>
    <xf numFmtId="178" fontId="7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7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10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49" fontId="7" fillId="34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3" fontId="2" fillId="34" borderId="10" xfId="0" applyNumberFormat="1" applyFont="1" applyFill="1" applyBorder="1" applyAlignment="1" applyProtection="1">
      <alignment/>
      <protection locked="0"/>
    </xf>
    <xf numFmtId="178" fontId="2" fillId="34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178" fontId="2" fillId="34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49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/>
    </xf>
    <xf numFmtId="178" fontId="17" fillId="34" borderId="0" xfId="0" applyNumberFormat="1" applyFont="1" applyFill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left"/>
    </xf>
    <xf numFmtId="0" fontId="18" fillId="0" borderId="10" xfId="0" applyFont="1" applyBorder="1" applyAlignment="1">
      <alignment/>
    </xf>
    <xf numFmtId="181" fontId="18" fillId="0" borderId="10" xfId="42" applyNumberFormat="1" applyFont="1" applyBorder="1" applyAlignment="1">
      <alignment horizontal="left"/>
    </xf>
    <xf numFmtId="0" fontId="18" fillId="34" borderId="10" xfId="0" applyFont="1" applyFill="1" applyBorder="1" applyAlignment="1">
      <alignment horizontal="left" vertical="justify"/>
    </xf>
    <xf numFmtId="49" fontId="18" fillId="0" borderId="10" xfId="0" applyNumberFormat="1" applyFont="1" applyBorder="1" applyAlignment="1">
      <alignment horizontal="left"/>
    </xf>
    <xf numFmtId="178" fontId="18" fillId="34" borderId="10" xfId="0" applyNumberFormat="1" applyFont="1" applyFill="1" applyBorder="1" applyAlignment="1">
      <alignment/>
    </xf>
    <xf numFmtId="0" fontId="18" fillId="0" borderId="10" xfId="0" applyFont="1" applyBorder="1" applyAlignment="1">
      <alignment horizontal="center"/>
    </xf>
    <xf numFmtId="181" fontId="18" fillId="0" borderId="10" xfId="42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9" fillId="35" borderId="10" xfId="0" applyFont="1" applyFill="1" applyBorder="1" applyAlignment="1">
      <alignment/>
    </xf>
    <xf numFmtId="181" fontId="19" fillId="35" borderId="10" xfId="42" applyNumberFormat="1" applyFont="1" applyFill="1" applyBorder="1" applyAlignment="1">
      <alignment horizontal="left"/>
    </xf>
    <xf numFmtId="0" fontId="19" fillId="35" borderId="10" xfId="0" applyFont="1" applyFill="1" applyBorder="1" applyAlignment="1">
      <alignment horizontal="left"/>
    </xf>
    <xf numFmtId="178" fontId="18" fillId="34" borderId="10" xfId="0" applyNumberFormat="1" applyFont="1" applyFill="1" applyBorder="1" applyAlignment="1">
      <alignment horizontal="center"/>
    </xf>
    <xf numFmtId="3" fontId="18" fillId="34" borderId="10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34" borderId="37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34" borderId="37" xfId="0" applyNumberFormat="1" applyFont="1" applyFill="1" applyBorder="1" applyAlignment="1">
      <alignment/>
    </xf>
    <xf numFmtId="3" fontId="1" fillId="34" borderId="12" xfId="0" applyNumberFormat="1" applyFont="1" applyFill="1" applyBorder="1" applyAlignment="1">
      <alignment/>
    </xf>
    <xf numFmtId="3" fontId="1" fillId="34" borderId="47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1" fillId="0" borderId="30" xfId="0" applyNumberFormat="1" applyFont="1" applyBorder="1" applyAlignment="1">
      <alignment/>
    </xf>
    <xf numFmtId="3" fontId="1" fillId="34" borderId="3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right"/>
    </xf>
    <xf numFmtId="3" fontId="7" fillId="34" borderId="10" xfId="0" applyNumberFormat="1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vertical="top" wrapText="1"/>
    </xf>
    <xf numFmtId="3" fontId="7" fillId="0" borderId="37" xfId="0" applyNumberFormat="1" applyFont="1" applyFill="1" applyBorder="1" applyAlignment="1">
      <alignment vertical="top" wrapText="1"/>
    </xf>
    <xf numFmtId="3" fontId="2" fillId="0" borderId="22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 vertical="top" wrapText="1"/>
    </xf>
    <xf numFmtId="49" fontId="8" fillId="0" borderId="37" xfId="0" applyNumberFormat="1" applyFont="1" applyBorder="1" applyAlignment="1">
      <alignment horizontal="right"/>
    </xf>
    <xf numFmtId="3" fontId="2" fillId="34" borderId="22" xfId="0" applyNumberFormat="1" applyFont="1" applyFill="1" applyBorder="1" applyAlignment="1">
      <alignment/>
    </xf>
    <xf numFmtId="3" fontId="2" fillId="0" borderId="30" xfId="0" applyNumberFormat="1" applyFont="1" applyBorder="1" applyAlignment="1">
      <alignment/>
    </xf>
    <xf numFmtId="3" fontId="2" fillId="34" borderId="30" xfId="0" applyNumberFormat="1" applyFont="1" applyFill="1" applyBorder="1" applyAlignment="1">
      <alignment/>
    </xf>
    <xf numFmtId="3" fontId="2" fillId="34" borderId="49" xfId="0" applyNumberFormat="1" applyFont="1" applyFill="1" applyBorder="1" applyAlignment="1">
      <alignment/>
    </xf>
    <xf numFmtId="0" fontId="14" fillId="34" borderId="34" xfId="0" applyFont="1" applyFill="1" applyBorder="1" applyAlignment="1" applyProtection="1">
      <alignment/>
      <protection locked="0"/>
    </xf>
    <xf numFmtId="0" fontId="8" fillId="33" borderId="21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181" fontId="19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0" fillId="36" borderId="10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17" xfId="0" applyBorder="1" applyAlignment="1">
      <alignment/>
    </xf>
    <xf numFmtId="3" fontId="0" fillId="0" borderId="37" xfId="0" applyNumberFormat="1" applyBorder="1" applyAlignment="1">
      <alignment/>
    </xf>
    <xf numFmtId="0" fontId="20" fillId="0" borderId="17" xfId="0" applyFont="1" applyBorder="1" applyAlignment="1">
      <alignment/>
    </xf>
    <xf numFmtId="3" fontId="20" fillId="0" borderId="37" xfId="0" applyNumberFormat="1" applyFont="1" applyBorder="1" applyAlignment="1">
      <alignment/>
    </xf>
    <xf numFmtId="0" fontId="20" fillId="36" borderId="17" xfId="0" applyFont="1" applyFill="1" applyBorder="1" applyAlignment="1">
      <alignment/>
    </xf>
    <xf numFmtId="3" fontId="20" fillId="36" borderId="37" xfId="0" applyNumberFormat="1" applyFont="1" applyFill="1" applyBorder="1" applyAlignment="1">
      <alignment/>
    </xf>
    <xf numFmtId="0" fontId="20" fillId="36" borderId="28" xfId="0" applyFont="1" applyFill="1" applyBorder="1" applyAlignment="1">
      <alignment/>
    </xf>
    <xf numFmtId="0" fontId="20" fillId="36" borderId="12" xfId="0" applyFont="1" applyFill="1" applyBorder="1" applyAlignment="1">
      <alignment/>
    </xf>
    <xf numFmtId="3" fontId="20" fillId="36" borderId="47" xfId="0" applyNumberFormat="1" applyFont="1" applyFill="1" applyBorder="1" applyAlignment="1">
      <alignment/>
    </xf>
    <xf numFmtId="0" fontId="18" fillId="0" borderId="10" xfId="0" applyFont="1" applyBorder="1" applyAlignment="1">
      <alignment wrapText="1"/>
    </xf>
    <xf numFmtId="0" fontId="13" fillId="0" borderId="53" xfId="0" applyFont="1" applyBorder="1" applyAlignment="1">
      <alignment horizontal="left"/>
    </xf>
    <xf numFmtId="3" fontId="2" fillId="34" borderId="18" xfId="0" applyNumberFormat="1" applyFont="1" applyFill="1" applyBorder="1" applyAlignment="1" applyProtection="1">
      <alignment/>
      <protection locked="0"/>
    </xf>
    <xf numFmtId="182" fontId="1" fillId="34" borderId="4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4" borderId="0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8" fillId="34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right"/>
    </xf>
    <xf numFmtId="0" fontId="8" fillId="34" borderId="0" xfId="0" applyFont="1" applyFill="1" applyBorder="1" applyAlignment="1">
      <alignment horizontal="right"/>
    </xf>
    <xf numFmtId="0" fontId="8" fillId="33" borderId="21" xfId="0" applyFont="1" applyFill="1" applyBorder="1" applyAlignment="1">
      <alignment horizontal="left"/>
    </xf>
    <xf numFmtId="3" fontId="3" fillId="34" borderId="37" xfId="0" applyNumberFormat="1" applyFont="1" applyFill="1" applyBorder="1" applyAlignment="1">
      <alignment/>
    </xf>
    <xf numFmtId="178" fontId="3" fillId="34" borderId="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49" fontId="2" fillId="34" borderId="54" xfId="0" applyNumberFormat="1" applyFont="1" applyFill="1" applyBorder="1" applyAlignment="1" quotePrefix="1">
      <alignment horizontal="right"/>
    </xf>
    <xf numFmtId="178" fontId="2" fillId="0" borderId="38" xfId="0" applyNumberFormat="1" applyFont="1" applyFill="1" applyBorder="1" applyAlignment="1">
      <alignment horizontal="center"/>
    </xf>
    <xf numFmtId="178" fontId="2" fillId="0" borderId="11" xfId="0" applyNumberFormat="1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8" fillId="0" borderId="37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 applyProtection="1">
      <alignment/>
      <protection locked="0"/>
    </xf>
    <xf numFmtId="3" fontId="2" fillId="0" borderId="11" xfId="0" applyNumberFormat="1" applyFont="1" applyFill="1" applyBorder="1" applyAlignment="1">
      <alignment/>
    </xf>
    <xf numFmtId="0" fontId="2" fillId="0" borderId="18" xfId="0" applyFont="1" applyBorder="1" applyAlignment="1">
      <alignment wrapText="1"/>
    </xf>
    <xf numFmtId="178" fontId="2" fillId="0" borderId="11" xfId="0" applyNumberFormat="1" applyFont="1" applyFill="1" applyBorder="1" applyAlignment="1">
      <alignment/>
    </xf>
    <xf numFmtId="0" fontId="21" fillId="0" borderId="5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33" borderId="21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56" xfId="0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9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21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9" fillId="0" borderId="2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7" fillId="0" borderId="57" xfId="0" applyFont="1" applyBorder="1" applyAlignment="1">
      <alignment horizontal="left"/>
    </xf>
    <xf numFmtId="0" fontId="7" fillId="0" borderId="58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2" fillId="0" borderId="1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55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9" fillId="0" borderId="21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left"/>
    </xf>
    <xf numFmtId="0" fontId="7" fillId="33" borderId="38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33" borderId="53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8" fillId="34" borderId="10" xfId="0" applyFont="1" applyFill="1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F34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2.8515625" style="0" customWidth="1"/>
    <col min="2" max="2" width="15.421875" style="0" customWidth="1"/>
    <col min="3" max="3" width="12.421875" style="0" customWidth="1"/>
    <col min="4" max="4" width="22.8515625" style="0" customWidth="1"/>
    <col min="5" max="5" width="11.421875" style="0" customWidth="1"/>
    <col min="6" max="6" width="16.8515625" style="0" customWidth="1"/>
  </cols>
  <sheetData>
    <row r="5" ht="13.5" thickBot="1"/>
    <row r="6" spans="2:6" ht="33.75" customHeight="1" thickBot="1">
      <c r="B6" s="264" t="s">
        <v>115</v>
      </c>
      <c r="C6" s="265"/>
      <c r="D6" s="265"/>
      <c r="E6" s="265"/>
      <c r="F6" s="266"/>
    </row>
    <row r="7" spans="2:6" ht="12.75">
      <c r="B7" s="221"/>
      <c r="C7" s="222"/>
      <c r="D7" s="222"/>
      <c r="E7" s="222"/>
      <c r="F7" s="223"/>
    </row>
    <row r="8" spans="2:6" ht="12.75">
      <c r="B8" s="224" t="s">
        <v>101</v>
      </c>
      <c r="C8" s="4" t="s">
        <v>102</v>
      </c>
      <c r="D8" s="4"/>
      <c r="E8" s="4">
        <v>602</v>
      </c>
      <c r="F8" s="225">
        <v>300000000</v>
      </c>
    </row>
    <row r="9" spans="2:6" ht="12.75">
      <c r="B9" s="224" t="s">
        <v>101</v>
      </c>
      <c r="C9" s="4" t="s">
        <v>102</v>
      </c>
      <c r="D9" s="4"/>
      <c r="E9" s="4">
        <v>600</v>
      </c>
      <c r="F9" s="225">
        <v>41722000</v>
      </c>
    </row>
    <row r="10" spans="2:6" ht="12.75">
      <c r="B10" s="224" t="s">
        <v>101</v>
      </c>
      <c r="C10" s="4" t="s">
        <v>102</v>
      </c>
      <c r="D10" s="4"/>
      <c r="E10" s="4">
        <v>601</v>
      </c>
      <c r="F10" s="225">
        <v>5412000</v>
      </c>
    </row>
    <row r="11" spans="2:6" ht="12.75">
      <c r="B11" s="224" t="s">
        <v>103</v>
      </c>
      <c r="C11" s="4" t="s">
        <v>102</v>
      </c>
      <c r="D11" s="4"/>
      <c r="E11" s="4">
        <v>602</v>
      </c>
      <c r="F11" s="225">
        <v>9768000</v>
      </c>
    </row>
    <row r="12" spans="2:6" ht="12.75">
      <c r="B12" s="224" t="s">
        <v>104</v>
      </c>
      <c r="C12" s="4" t="s">
        <v>102</v>
      </c>
      <c r="D12" s="4"/>
      <c r="E12" s="4">
        <v>600</v>
      </c>
      <c r="F12" s="225">
        <v>198866000</v>
      </c>
    </row>
    <row r="13" spans="2:6" ht="12.75">
      <c r="B13" s="224" t="s">
        <v>104</v>
      </c>
      <c r="C13" s="4" t="s">
        <v>102</v>
      </c>
      <c r="D13" s="4"/>
      <c r="E13" s="4">
        <v>602</v>
      </c>
      <c r="F13" s="225">
        <v>44232000</v>
      </c>
    </row>
    <row r="14" spans="2:6" ht="12.75">
      <c r="B14" s="224" t="s">
        <v>105</v>
      </c>
      <c r="C14" s="4" t="s">
        <v>102</v>
      </c>
      <c r="D14" s="4"/>
      <c r="E14" s="4">
        <v>602</v>
      </c>
      <c r="F14" s="225">
        <v>54000000</v>
      </c>
    </row>
    <row r="15" spans="2:6" ht="12.75">
      <c r="B15" s="224" t="s">
        <v>105</v>
      </c>
      <c r="C15" s="4" t="s">
        <v>102</v>
      </c>
      <c r="D15" s="4"/>
      <c r="E15" s="4">
        <v>231</v>
      </c>
      <c r="F15" s="225">
        <v>11000000</v>
      </c>
    </row>
    <row r="16" spans="2:6" ht="12.75">
      <c r="B16" s="224"/>
      <c r="C16" s="4"/>
      <c r="D16" s="4"/>
      <c r="E16" s="4"/>
      <c r="F16" s="225"/>
    </row>
    <row r="17" spans="2:6" ht="12.75">
      <c r="B17" s="224" t="s">
        <v>107</v>
      </c>
      <c r="C17" s="4" t="s">
        <v>111</v>
      </c>
      <c r="D17" s="4" t="s">
        <v>110</v>
      </c>
      <c r="E17" s="4">
        <v>602</v>
      </c>
      <c r="F17" s="225">
        <v>990000</v>
      </c>
    </row>
    <row r="18" spans="2:6" ht="12.75">
      <c r="B18" s="224" t="s">
        <v>108</v>
      </c>
      <c r="C18" s="4" t="s">
        <v>111</v>
      </c>
      <c r="D18" s="4" t="s">
        <v>112</v>
      </c>
      <c r="E18" s="4">
        <v>602</v>
      </c>
      <c r="F18" s="225">
        <v>14023080</v>
      </c>
    </row>
    <row r="19" spans="2:6" ht="12.75">
      <c r="B19" s="224" t="s">
        <v>109</v>
      </c>
      <c r="C19" s="4" t="s">
        <v>111</v>
      </c>
      <c r="D19" s="4" t="s">
        <v>113</v>
      </c>
      <c r="E19" s="4">
        <v>600</v>
      </c>
      <c r="F19" s="225">
        <v>190903380</v>
      </c>
    </row>
    <row r="20" spans="2:6" ht="12.75">
      <c r="B20" s="224" t="s">
        <v>109</v>
      </c>
      <c r="C20" s="4" t="s">
        <v>111</v>
      </c>
      <c r="D20" s="4" t="s">
        <v>114</v>
      </c>
      <c r="E20" s="4">
        <v>602</v>
      </c>
      <c r="F20" s="225">
        <v>5340000</v>
      </c>
    </row>
    <row r="21" spans="2:6" ht="12.75">
      <c r="B21" s="224"/>
      <c r="C21" s="4"/>
      <c r="D21" s="4"/>
      <c r="E21" s="4"/>
      <c r="F21" s="225"/>
    </row>
    <row r="22" spans="2:6" ht="12.75">
      <c r="B22" s="226" t="s">
        <v>41</v>
      </c>
      <c r="C22" s="219" t="s">
        <v>102</v>
      </c>
      <c r="D22" s="219"/>
      <c r="E22" s="219">
        <v>600</v>
      </c>
      <c r="F22" s="227">
        <f>F9+F12</f>
        <v>240588000</v>
      </c>
    </row>
    <row r="23" spans="2:6" ht="12.75">
      <c r="B23" s="226" t="s">
        <v>41</v>
      </c>
      <c r="C23" s="219" t="s">
        <v>102</v>
      </c>
      <c r="D23" s="219"/>
      <c r="E23" s="219">
        <v>601</v>
      </c>
      <c r="F23" s="227">
        <f>F10</f>
        <v>5412000</v>
      </c>
    </row>
    <row r="24" spans="2:6" ht="12.75">
      <c r="B24" s="226" t="s">
        <v>41</v>
      </c>
      <c r="C24" s="219" t="s">
        <v>102</v>
      </c>
      <c r="D24" s="219"/>
      <c r="E24" s="219">
        <v>602</v>
      </c>
      <c r="F24" s="227">
        <f>F8+F11+F13+F14</f>
        <v>408000000</v>
      </c>
    </row>
    <row r="25" spans="2:6" ht="12.75">
      <c r="B25" s="226" t="s">
        <v>41</v>
      </c>
      <c r="C25" s="219" t="s">
        <v>102</v>
      </c>
      <c r="D25" s="219"/>
      <c r="E25" s="219">
        <v>231</v>
      </c>
      <c r="F25" s="227">
        <f>F15</f>
        <v>11000000</v>
      </c>
    </row>
    <row r="26" spans="2:6" ht="12.75">
      <c r="B26" s="224"/>
      <c r="C26" s="4"/>
      <c r="D26" s="4"/>
      <c r="E26" s="4"/>
      <c r="F26" s="225"/>
    </row>
    <row r="27" spans="2:6" ht="12.75">
      <c r="B27" s="226" t="s">
        <v>41</v>
      </c>
      <c r="C27" s="219" t="s">
        <v>106</v>
      </c>
      <c r="D27" s="219"/>
      <c r="E27" s="219">
        <v>600</v>
      </c>
      <c r="F27" s="227">
        <f>F19</f>
        <v>190903380</v>
      </c>
    </row>
    <row r="28" spans="2:6" ht="12.75">
      <c r="B28" s="226" t="s">
        <v>41</v>
      </c>
      <c r="C28" s="219" t="s">
        <v>106</v>
      </c>
      <c r="D28" s="4"/>
      <c r="E28" s="219">
        <v>602</v>
      </c>
      <c r="F28" s="227">
        <f>F17+F18+F20</f>
        <v>20353080</v>
      </c>
    </row>
    <row r="29" spans="2:6" ht="12.75">
      <c r="B29" s="224"/>
      <c r="C29" s="4"/>
      <c r="D29" s="4"/>
      <c r="E29" s="4"/>
      <c r="F29" s="225"/>
    </row>
    <row r="30" spans="2:6" ht="12.75">
      <c r="B30" s="224"/>
      <c r="C30" s="4"/>
      <c r="D30" s="4"/>
      <c r="E30" s="4"/>
      <c r="F30" s="225"/>
    </row>
    <row r="31" spans="2:6" ht="12.75">
      <c r="B31" s="228" t="s">
        <v>116</v>
      </c>
      <c r="C31" s="220"/>
      <c r="D31" s="220"/>
      <c r="E31" s="220">
        <v>600</v>
      </c>
      <c r="F31" s="229">
        <f>F22-F27</f>
        <v>49684620</v>
      </c>
    </row>
    <row r="32" spans="2:6" ht="12.75">
      <c r="B32" s="228" t="s">
        <v>116</v>
      </c>
      <c r="C32" s="220"/>
      <c r="D32" s="220"/>
      <c r="E32" s="220">
        <v>601</v>
      </c>
      <c r="F32" s="229">
        <f>F23</f>
        <v>5412000</v>
      </c>
    </row>
    <row r="33" spans="2:6" ht="12.75">
      <c r="B33" s="228" t="s">
        <v>116</v>
      </c>
      <c r="C33" s="220"/>
      <c r="D33" s="220"/>
      <c r="E33" s="220">
        <v>602</v>
      </c>
      <c r="F33" s="229">
        <f>F24-F28</f>
        <v>387646920</v>
      </c>
    </row>
    <row r="34" spans="2:6" ht="13.5" thickBot="1">
      <c r="B34" s="230" t="s">
        <v>116</v>
      </c>
      <c r="C34" s="231"/>
      <c r="D34" s="231"/>
      <c r="E34" s="231">
        <v>231</v>
      </c>
      <c r="F34" s="232">
        <f>F25</f>
        <v>11000000</v>
      </c>
    </row>
  </sheetData>
  <sheetProtection/>
  <mergeCells count="1">
    <mergeCell ref="B6:F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37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15.28125" style="0" customWidth="1"/>
    <col min="4" max="4" width="13.8515625" style="0" customWidth="1"/>
    <col min="5" max="5" width="17.57421875" style="0" customWidth="1"/>
    <col min="6" max="6" width="18.421875" style="0" customWidth="1"/>
    <col min="7" max="7" width="15.421875" style="0" customWidth="1"/>
    <col min="8" max="8" width="17.57421875" style="0" customWidth="1"/>
    <col min="9" max="9" width="16.00390625" style="0" customWidth="1"/>
    <col min="11" max="11" width="7.421875" style="0" customWidth="1"/>
    <col min="14" max="14" width="11.140625" style="0" customWidth="1"/>
    <col min="15" max="19" width="10.7109375" style="0" customWidth="1"/>
  </cols>
  <sheetData>
    <row r="1" spans="1:20" ht="15.75">
      <c r="A1" s="8" t="s">
        <v>0</v>
      </c>
      <c r="B1" s="8"/>
      <c r="C1" s="8" t="s">
        <v>6</v>
      </c>
      <c r="D1" s="8"/>
      <c r="E1" s="8"/>
      <c r="F1" s="8"/>
      <c r="G1" s="8"/>
      <c r="H1" s="280" t="s">
        <v>92</v>
      </c>
      <c r="I1" s="280"/>
      <c r="K1" s="121"/>
      <c r="L1" s="121"/>
      <c r="M1" s="121"/>
      <c r="N1" s="121"/>
      <c r="O1" s="121"/>
      <c r="P1" s="121"/>
      <c r="Q1" s="121"/>
      <c r="R1" s="122"/>
      <c r="S1" s="122"/>
      <c r="T1" s="94"/>
    </row>
    <row r="2" spans="10:20" ht="12.75">
      <c r="J2" s="147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2.75">
      <c r="A3" s="6" t="s">
        <v>7</v>
      </c>
      <c r="B3" s="6"/>
      <c r="C3" s="6" t="s">
        <v>8</v>
      </c>
      <c r="K3" s="123"/>
      <c r="L3" s="123"/>
      <c r="M3" s="123"/>
      <c r="N3" s="94"/>
      <c r="O3" s="94"/>
      <c r="P3" s="94"/>
      <c r="Q3" s="94"/>
      <c r="R3" s="94"/>
      <c r="S3" s="94"/>
      <c r="T3" s="94"/>
    </row>
    <row r="4" spans="1:20" ht="12.75">
      <c r="A4" s="6"/>
      <c r="B4" s="6"/>
      <c r="C4" s="6"/>
      <c r="K4" s="123"/>
      <c r="L4" s="123"/>
      <c r="M4" s="123"/>
      <c r="N4" s="94"/>
      <c r="O4" s="94"/>
      <c r="P4" s="94"/>
      <c r="Q4" s="94"/>
      <c r="R4" s="94"/>
      <c r="S4" s="94"/>
      <c r="T4" s="94"/>
    </row>
    <row r="5" spans="1:20" ht="13.5" thickBot="1">
      <c r="A5" s="6"/>
      <c r="C5" s="9" t="s">
        <v>143</v>
      </c>
      <c r="D5" s="2"/>
      <c r="E5" s="2"/>
      <c r="I5" s="104" t="s">
        <v>74</v>
      </c>
      <c r="K5" s="141"/>
      <c r="L5" s="142"/>
      <c r="M5" s="143"/>
      <c r="N5" s="144"/>
      <c r="O5" s="144"/>
      <c r="P5" s="142"/>
      <c r="Q5" s="142"/>
      <c r="R5" s="142"/>
      <c r="S5" s="145"/>
      <c r="T5" s="94"/>
    </row>
    <row r="6" spans="1:20" ht="12.75">
      <c r="A6" s="10"/>
      <c r="B6" s="11"/>
      <c r="C6" s="11"/>
      <c r="D6" s="11"/>
      <c r="E6" s="12"/>
      <c r="F6" s="11"/>
      <c r="G6" s="11"/>
      <c r="H6" s="13"/>
      <c r="I6" s="14"/>
      <c r="K6" s="146"/>
      <c r="L6" s="147"/>
      <c r="M6" s="147"/>
      <c r="N6" s="147"/>
      <c r="O6" s="148"/>
      <c r="P6" s="147"/>
      <c r="Q6" s="147"/>
      <c r="R6" s="144"/>
      <c r="S6" s="144"/>
      <c r="T6" s="94"/>
    </row>
    <row r="7" spans="1:20" ht="12.75">
      <c r="A7" s="15" t="s">
        <v>9</v>
      </c>
      <c r="B7" s="284">
        <v>73</v>
      </c>
      <c r="C7" s="285"/>
      <c r="D7" s="285"/>
      <c r="E7" s="285"/>
      <c r="F7" s="285"/>
      <c r="G7" s="286"/>
      <c r="H7" s="16" t="s">
        <v>10</v>
      </c>
      <c r="I7" s="17">
        <v>1073001</v>
      </c>
      <c r="K7" s="146"/>
      <c r="L7" s="278"/>
      <c r="M7" s="278"/>
      <c r="N7" s="278"/>
      <c r="O7" s="278"/>
      <c r="P7" s="278"/>
      <c r="Q7" s="278"/>
      <c r="R7" s="149"/>
      <c r="S7" s="149"/>
      <c r="T7" s="94"/>
    </row>
    <row r="8" spans="1:20" ht="12.75">
      <c r="A8" s="18"/>
      <c r="B8" s="19"/>
      <c r="C8" s="19"/>
      <c r="D8" s="19"/>
      <c r="E8" s="19"/>
      <c r="F8" s="19"/>
      <c r="G8" s="19"/>
      <c r="H8" s="19"/>
      <c r="I8" s="20"/>
      <c r="K8" s="147"/>
      <c r="L8" s="147"/>
      <c r="M8" s="147"/>
      <c r="N8" s="147"/>
      <c r="O8" s="147"/>
      <c r="P8" s="147"/>
      <c r="Q8" s="147"/>
      <c r="R8" s="147"/>
      <c r="S8" s="144"/>
      <c r="T8" s="94"/>
    </row>
    <row r="9" spans="1:20" ht="12.75">
      <c r="A9" s="21" t="s">
        <v>11</v>
      </c>
      <c r="B9" s="284" t="s">
        <v>76</v>
      </c>
      <c r="C9" s="285"/>
      <c r="D9" s="285"/>
      <c r="E9" s="285"/>
      <c r="F9" s="285"/>
      <c r="G9" s="286"/>
      <c r="H9" s="22" t="s">
        <v>13</v>
      </c>
      <c r="I9" s="202" t="s">
        <v>90</v>
      </c>
      <c r="K9" s="148"/>
      <c r="L9" s="278"/>
      <c r="M9" s="278"/>
      <c r="N9" s="278"/>
      <c r="O9" s="278"/>
      <c r="P9" s="278"/>
      <c r="Q9" s="278"/>
      <c r="R9" s="150"/>
      <c r="S9" s="151"/>
      <c r="T9" s="94"/>
    </row>
    <row r="10" spans="1:20" ht="12.75">
      <c r="A10" s="24"/>
      <c r="B10" s="25"/>
      <c r="C10" s="25"/>
      <c r="D10" s="25"/>
      <c r="E10" s="26"/>
      <c r="F10" s="26"/>
      <c r="G10" s="26"/>
      <c r="H10" s="27"/>
      <c r="I10" s="28"/>
      <c r="K10" s="152"/>
      <c r="L10" s="153"/>
      <c r="M10" s="153"/>
      <c r="N10" s="153"/>
      <c r="O10" s="154"/>
      <c r="P10" s="154"/>
      <c r="Q10" s="154"/>
      <c r="R10" s="152"/>
      <c r="S10" s="155"/>
      <c r="T10" s="94"/>
    </row>
    <row r="11" spans="1:20" ht="12.75">
      <c r="A11" s="24"/>
      <c r="B11" s="25"/>
      <c r="C11" s="25"/>
      <c r="D11" s="25"/>
      <c r="E11" s="272" t="s">
        <v>14</v>
      </c>
      <c r="F11" s="273"/>
      <c r="G11" s="273"/>
      <c r="H11" s="273"/>
      <c r="I11" s="274"/>
      <c r="K11" s="152"/>
      <c r="L11" s="153"/>
      <c r="M11" s="153"/>
      <c r="N11" s="153"/>
      <c r="O11" s="279"/>
      <c r="P11" s="279"/>
      <c r="Q11" s="279"/>
      <c r="R11" s="279"/>
      <c r="S11" s="279"/>
      <c r="T11" s="94"/>
    </row>
    <row r="12" spans="1:20" ht="12.75">
      <c r="A12" s="24"/>
      <c r="B12" s="25"/>
      <c r="C12" s="25"/>
      <c r="D12" s="25"/>
      <c r="E12" s="30" t="s">
        <v>15</v>
      </c>
      <c r="F12" s="30" t="s">
        <v>16</v>
      </c>
      <c r="G12" s="30" t="s">
        <v>17</v>
      </c>
      <c r="H12" s="30" t="s">
        <v>18</v>
      </c>
      <c r="I12" s="31" t="s">
        <v>19</v>
      </c>
      <c r="K12" s="152"/>
      <c r="L12" s="153"/>
      <c r="M12" s="153"/>
      <c r="N12" s="153"/>
      <c r="O12" s="156"/>
      <c r="P12" s="156"/>
      <c r="Q12" s="156"/>
      <c r="R12" s="156"/>
      <c r="S12" s="156"/>
      <c r="T12" s="94"/>
    </row>
    <row r="13" spans="1:20" ht="12.75">
      <c r="A13" s="32" t="s">
        <v>20</v>
      </c>
      <c r="B13" s="33"/>
      <c r="C13" s="33"/>
      <c r="D13" s="33"/>
      <c r="E13" s="34" t="s">
        <v>21</v>
      </c>
      <c r="F13" s="34" t="s">
        <v>22</v>
      </c>
      <c r="G13" s="34" t="s">
        <v>23</v>
      </c>
      <c r="H13" s="34" t="s">
        <v>24</v>
      </c>
      <c r="I13" s="35" t="s">
        <v>25</v>
      </c>
      <c r="K13" s="148"/>
      <c r="L13" s="157"/>
      <c r="M13" s="157"/>
      <c r="N13" s="157"/>
      <c r="O13" s="158"/>
      <c r="P13" s="158"/>
      <c r="Q13" s="158"/>
      <c r="R13" s="158"/>
      <c r="S13" s="158"/>
      <c r="T13" s="94"/>
    </row>
    <row r="14" spans="1:20" ht="12.75">
      <c r="A14" s="36" t="s">
        <v>10</v>
      </c>
      <c r="B14" s="37" t="s">
        <v>26</v>
      </c>
      <c r="C14" s="38"/>
      <c r="D14" s="39"/>
      <c r="E14" s="34" t="s">
        <v>122</v>
      </c>
      <c r="F14" s="34" t="s">
        <v>146</v>
      </c>
      <c r="G14" s="34" t="s">
        <v>123</v>
      </c>
      <c r="H14" s="34" t="s">
        <v>145</v>
      </c>
      <c r="I14" s="35" t="s">
        <v>147</v>
      </c>
      <c r="K14" s="148"/>
      <c r="L14" s="159"/>
      <c r="M14" s="157"/>
      <c r="N14" s="157"/>
      <c r="O14" s="158"/>
      <c r="P14" s="158"/>
      <c r="Q14" s="158"/>
      <c r="R14" s="158"/>
      <c r="S14" s="158"/>
      <c r="T14" s="94"/>
    </row>
    <row r="15" spans="1:20" ht="12.75">
      <c r="A15" s="40">
        <v>600</v>
      </c>
      <c r="B15" s="275" t="s">
        <v>27</v>
      </c>
      <c r="C15" s="276"/>
      <c r="D15" s="277"/>
      <c r="E15" s="189">
        <v>64300</v>
      </c>
      <c r="F15" s="189">
        <v>64300</v>
      </c>
      <c r="G15" s="189">
        <f>E15-7000</f>
        <v>57300</v>
      </c>
      <c r="H15" s="189">
        <v>56808</v>
      </c>
      <c r="I15" s="191">
        <f>G15-H15</f>
        <v>492</v>
      </c>
      <c r="K15" s="43"/>
      <c r="L15" s="270"/>
      <c r="M15" s="270"/>
      <c r="N15" s="270"/>
      <c r="O15" s="124"/>
      <c r="P15" s="125"/>
      <c r="Q15" s="126"/>
      <c r="R15" s="127"/>
      <c r="S15" s="127"/>
      <c r="T15" s="94"/>
    </row>
    <row r="16" spans="1:20" ht="12.75">
      <c r="A16" s="40">
        <v>601</v>
      </c>
      <c r="B16" s="275" t="s">
        <v>28</v>
      </c>
      <c r="C16" s="276"/>
      <c r="D16" s="277"/>
      <c r="E16" s="189">
        <v>7700</v>
      </c>
      <c r="F16" s="189">
        <v>7700</v>
      </c>
      <c r="G16" s="189">
        <f>E16</f>
        <v>7700</v>
      </c>
      <c r="H16" s="189">
        <v>7232</v>
      </c>
      <c r="I16" s="191">
        <f>G16-H16</f>
        <v>468</v>
      </c>
      <c r="K16" s="43"/>
      <c r="L16" s="270"/>
      <c r="M16" s="270"/>
      <c r="N16" s="270"/>
      <c r="O16" s="124"/>
      <c r="P16" s="125"/>
      <c r="Q16" s="126"/>
      <c r="R16" s="127"/>
      <c r="S16" s="127"/>
      <c r="T16" s="94"/>
    </row>
    <row r="17" spans="1:20" ht="12.75">
      <c r="A17" s="40">
        <v>602</v>
      </c>
      <c r="B17" s="275" t="s">
        <v>29</v>
      </c>
      <c r="C17" s="276"/>
      <c r="D17" s="277"/>
      <c r="E17" s="189">
        <v>17880</v>
      </c>
      <c r="F17" s="189">
        <v>17880</v>
      </c>
      <c r="G17" s="189">
        <f>E17+65-2000+7000</f>
        <v>22945</v>
      </c>
      <c r="H17" s="189">
        <v>20167</v>
      </c>
      <c r="I17" s="191">
        <f>G17-H17</f>
        <v>2778</v>
      </c>
      <c r="K17" s="43"/>
      <c r="L17" s="270"/>
      <c r="M17" s="270"/>
      <c r="N17" s="270"/>
      <c r="O17" s="124"/>
      <c r="P17" s="125"/>
      <c r="Q17" s="126"/>
      <c r="R17" s="127"/>
      <c r="S17" s="127"/>
      <c r="T17" s="94"/>
    </row>
    <row r="18" spans="1:20" ht="12.75">
      <c r="A18" s="40">
        <v>603</v>
      </c>
      <c r="B18" s="275" t="s">
        <v>30</v>
      </c>
      <c r="C18" s="276"/>
      <c r="D18" s="277"/>
      <c r="E18" s="189"/>
      <c r="F18" s="189"/>
      <c r="G18" s="189"/>
      <c r="H18" s="189"/>
      <c r="I18" s="191"/>
      <c r="K18" s="43"/>
      <c r="L18" s="270"/>
      <c r="M18" s="270"/>
      <c r="N18" s="270"/>
      <c r="O18" s="124"/>
      <c r="P18" s="125"/>
      <c r="Q18" s="126"/>
      <c r="R18" s="127"/>
      <c r="S18" s="127"/>
      <c r="T18" s="94"/>
    </row>
    <row r="19" spans="1:20" ht="12.75">
      <c r="A19" s="40">
        <v>604</v>
      </c>
      <c r="B19" s="275" t="s">
        <v>31</v>
      </c>
      <c r="C19" s="276"/>
      <c r="D19" s="277"/>
      <c r="E19" s="189"/>
      <c r="F19" s="189"/>
      <c r="G19" s="189">
        <v>697</v>
      </c>
      <c r="H19" s="189">
        <v>697</v>
      </c>
      <c r="I19" s="191">
        <f>G19-H19</f>
        <v>0</v>
      </c>
      <c r="K19" s="43"/>
      <c r="L19" s="270"/>
      <c r="M19" s="270"/>
      <c r="N19" s="270"/>
      <c r="O19" s="124"/>
      <c r="P19" s="125"/>
      <c r="Q19" s="126"/>
      <c r="R19" s="127"/>
      <c r="S19" s="127"/>
      <c r="T19" s="94"/>
    </row>
    <row r="20" spans="1:20" ht="12.75">
      <c r="A20" s="40">
        <v>605</v>
      </c>
      <c r="B20" s="275" t="s">
        <v>32</v>
      </c>
      <c r="C20" s="276"/>
      <c r="D20" s="277"/>
      <c r="E20" s="189">
        <v>0</v>
      </c>
      <c r="F20" s="189">
        <v>0</v>
      </c>
      <c r="G20" s="189">
        <v>0</v>
      </c>
      <c r="H20" s="189"/>
      <c r="I20" s="191">
        <f>G20-H20</f>
        <v>0</v>
      </c>
      <c r="K20" s="43"/>
      <c r="L20" s="270"/>
      <c r="M20" s="270"/>
      <c r="N20" s="270"/>
      <c r="O20" s="124"/>
      <c r="P20" s="125"/>
      <c r="Q20" s="126"/>
      <c r="R20" s="127"/>
      <c r="S20" s="127"/>
      <c r="T20" s="94"/>
    </row>
    <row r="21" spans="1:20" ht="12.75">
      <c r="A21" s="40">
        <v>606</v>
      </c>
      <c r="B21" s="275" t="s">
        <v>33</v>
      </c>
      <c r="C21" s="276"/>
      <c r="D21" s="277"/>
      <c r="E21" s="189">
        <v>3120</v>
      </c>
      <c r="F21" s="189">
        <v>3120</v>
      </c>
      <c r="G21" s="189">
        <f>F21</f>
        <v>3120</v>
      </c>
      <c r="H21" s="190">
        <v>2924</v>
      </c>
      <c r="I21" s="191">
        <f>G21-H21</f>
        <v>196</v>
      </c>
      <c r="K21" s="43"/>
      <c r="L21" s="270"/>
      <c r="M21" s="270"/>
      <c r="N21" s="270"/>
      <c r="O21" s="124"/>
      <c r="P21" s="125"/>
      <c r="Q21" s="126"/>
      <c r="R21" s="126"/>
      <c r="S21" s="127"/>
      <c r="T21" s="94"/>
    </row>
    <row r="22" spans="1:20" ht="12.75">
      <c r="A22" s="41" t="s">
        <v>34</v>
      </c>
      <c r="B22" s="281" t="s">
        <v>35</v>
      </c>
      <c r="C22" s="282"/>
      <c r="D22" s="283"/>
      <c r="E22" s="192">
        <f>SUM(E15:E21)</f>
        <v>93000</v>
      </c>
      <c r="F22" s="193">
        <f>SUM(F15:F21)</f>
        <v>93000</v>
      </c>
      <c r="G22" s="193">
        <f>SUM(G15:G21)</f>
        <v>91762</v>
      </c>
      <c r="H22" s="192">
        <f>SUM(H15:H21)</f>
        <v>87828</v>
      </c>
      <c r="I22" s="194">
        <f>SUM(I15:I21)</f>
        <v>3934</v>
      </c>
      <c r="K22" s="128"/>
      <c r="L22" s="271"/>
      <c r="M22" s="271"/>
      <c r="N22" s="271"/>
      <c r="O22" s="129"/>
      <c r="P22" s="130"/>
      <c r="Q22" s="131"/>
      <c r="R22" s="131"/>
      <c r="S22" s="131"/>
      <c r="T22" s="94"/>
    </row>
    <row r="23" spans="1:20" ht="12.75">
      <c r="A23" s="40">
        <v>230</v>
      </c>
      <c r="B23" s="275" t="s">
        <v>36</v>
      </c>
      <c r="C23" s="276"/>
      <c r="D23" s="277"/>
      <c r="E23" s="189"/>
      <c r="F23" s="189"/>
      <c r="G23" s="189"/>
      <c r="H23" s="190"/>
      <c r="I23" s="191">
        <f>F23-H23</f>
        <v>0</v>
      </c>
      <c r="K23" s="43"/>
      <c r="L23" s="270"/>
      <c r="M23" s="270"/>
      <c r="N23" s="270"/>
      <c r="O23" s="124"/>
      <c r="P23" s="125"/>
      <c r="Q23" s="126"/>
      <c r="R23" s="126"/>
      <c r="S23" s="127"/>
      <c r="T23" s="94"/>
    </row>
    <row r="24" spans="1:20" ht="12.75">
      <c r="A24" s="40">
        <v>231</v>
      </c>
      <c r="B24" s="275" t="s">
        <v>37</v>
      </c>
      <c r="C24" s="276"/>
      <c r="D24" s="277"/>
      <c r="E24" s="189">
        <v>30000</v>
      </c>
      <c r="F24" s="189">
        <v>30000</v>
      </c>
      <c r="G24" s="189">
        <f>F24</f>
        <v>30000</v>
      </c>
      <c r="H24" s="190">
        <v>29180</v>
      </c>
      <c r="I24" s="191">
        <f>F24-H24</f>
        <v>820</v>
      </c>
      <c r="K24" s="43"/>
      <c r="L24" s="270"/>
      <c r="M24" s="270"/>
      <c r="N24" s="270"/>
      <c r="O24" s="124"/>
      <c r="P24" s="125"/>
      <c r="Q24" s="126"/>
      <c r="R24" s="126"/>
      <c r="S24" s="127"/>
      <c r="T24" s="94"/>
    </row>
    <row r="25" spans="1:20" ht="12.75">
      <c r="A25" s="40">
        <v>232</v>
      </c>
      <c r="B25" s="275" t="s">
        <v>38</v>
      </c>
      <c r="C25" s="276"/>
      <c r="D25" s="277"/>
      <c r="E25" s="189"/>
      <c r="F25" s="189"/>
      <c r="G25" s="189"/>
      <c r="H25" s="189"/>
      <c r="I25" s="191"/>
      <c r="K25" s="43"/>
      <c r="L25" s="270"/>
      <c r="M25" s="270"/>
      <c r="N25" s="270"/>
      <c r="O25" s="124"/>
      <c r="P25" s="125"/>
      <c r="Q25" s="126"/>
      <c r="R25" s="127"/>
      <c r="S25" s="127"/>
      <c r="T25" s="94"/>
    </row>
    <row r="26" spans="1:20" ht="12.75">
      <c r="A26" s="41" t="s">
        <v>39</v>
      </c>
      <c r="B26" s="281" t="s">
        <v>40</v>
      </c>
      <c r="C26" s="282"/>
      <c r="D26" s="283"/>
      <c r="E26" s="192">
        <f>SUM(E23:E25)</f>
        <v>30000</v>
      </c>
      <c r="F26" s="192">
        <f>SUM(F23:F25)</f>
        <v>30000</v>
      </c>
      <c r="G26" s="192">
        <f>SUM(G23:G25)</f>
        <v>30000</v>
      </c>
      <c r="H26" s="192">
        <f>SUM(H23:H25)</f>
        <v>29180</v>
      </c>
      <c r="I26" s="194">
        <f>SUM(I23:I25)</f>
        <v>820</v>
      </c>
      <c r="K26" s="128"/>
      <c r="L26" s="271"/>
      <c r="M26" s="271"/>
      <c r="N26" s="271"/>
      <c r="O26" s="129"/>
      <c r="P26" s="129"/>
      <c r="Q26" s="131"/>
      <c r="R26" s="131"/>
      <c r="S26" s="131"/>
      <c r="T26" s="94"/>
    </row>
    <row r="27" spans="1:20" ht="12.75">
      <c r="A27" s="40"/>
      <c r="B27" s="275"/>
      <c r="C27" s="276"/>
      <c r="D27" s="277"/>
      <c r="E27" s="189"/>
      <c r="F27" s="189"/>
      <c r="G27" s="189"/>
      <c r="H27" s="189"/>
      <c r="I27" s="191"/>
      <c r="K27" s="43"/>
      <c r="L27" s="270"/>
      <c r="M27" s="270"/>
      <c r="N27" s="270"/>
      <c r="O27" s="44"/>
      <c r="P27" s="44"/>
      <c r="Q27" s="45"/>
      <c r="R27" s="45"/>
      <c r="S27" s="45"/>
      <c r="T27" s="94"/>
    </row>
    <row r="28" spans="1:20" ht="13.5" thickBot="1">
      <c r="A28" s="42" t="s">
        <v>41</v>
      </c>
      <c r="B28" s="287" t="s">
        <v>42</v>
      </c>
      <c r="C28" s="288"/>
      <c r="D28" s="289"/>
      <c r="E28" s="195">
        <f>SUM(E26+E22)</f>
        <v>123000</v>
      </c>
      <c r="F28" s="195">
        <f>SUM(F26+F22)</f>
        <v>123000</v>
      </c>
      <c r="G28" s="195">
        <f>SUM(G26+G22)</f>
        <v>121762</v>
      </c>
      <c r="H28" s="195">
        <f>SUM(H26+H22)</f>
        <v>117008</v>
      </c>
      <c r="I28" s="196">
        <f>SUM(I26+I22)</f>
        <v>4754</v>
      </c>
      <c r="J28" s="236"/>
      <c r="K28" s="132"/>
      <c r="L28" s="267"/>
      <c r="M28" s="267"/>
      <c r="N28" s="267"/>
      <c r="O28" s="133"/>
      <c r="P28" s="133"/>
      <c r="Q28" s="134"/>
      <c r="R28" s="134"/>
      <c r="S28" s="134"/>
      <c r="T28" s="94"/>
    </row>
    <row r="29" spans="1:20" ht="13.5" thickBot="1">
      <c r="A29" s="43"/>
      <c r="B29" s="43"/>
      <c r="C29" s="43"/>
      <c r="D29" s="43"/>
      <c r="E29" s="197"/>
      <c r="F29" s="197"/>
      <c r="G29" s="198"/>
      <c r="H29" s="198"/>
      <c r="I29" s="198"/>
      <c r="K29" s="43"/>
      <c r="L29" s="43"/>
      <c r="M29" s="43"/>
      <c r="N29" s="43"/>
      <c r="O29" s="44"/>
      <c r="P29" s="44"/>
      <c r="Q29" s="45"/>
      <c r="R29" s="45"/>
      <c r="S29" s="45"/>
      <c r="T29" s="94"/>
    </row>
    <row r="30" spans="1:20" ht="13.5" thickBot="1">
      <c r="A30" s="46" t="s">
        <v>43</v>
      </c>
      <c r="B30" s="47"/>
      <c r="C30" s="47"/>
      <c r="D30" s="47"/>
      <c r="E30" s="199">
        <v>8879</v>
      </c>
      <c r="F30" s="199">
        <v>8087</v>
      </c>
      <c r="G30" s="199">
        <v>8879</v>
      </c>
      <c r="H30" s="200">
        <v>6033</v>
      </c>
      <c r="I30" s="201">
        <f>F30-H30</f>
        <v>2054</v>
      </c>
      <c r="K30" s="128"/>
      <c r="L30" s="135"/>
      <c r="M30" s="135"/>
      <c r="N30" s="135"/>
      <c r="O30" s="136"/>
      <c r="P30" s="136"/>
      <c r="Q30" s="137"/>
      <c r="R30" s="137"/>
      <c r="S30" s="137"/>
      <c r="T30" s="94"/>
    </row>
    <row r="31" spans="5:20" ht="13.5" thickBot="1">
      <c r="E31" s="1"/>
      <c r="F31" s="1"/>
      <c r="G31" s="51"/>
      <c r="H31" s="51"/>
      <c r="I31" s="51"/>
      <c r="K31" s="94"/>
      <c r="L31" s="94"/>
      <c r="M31" s="94"/>
      <c r="N31" s="94"/>
      <c r="O31" s="138"/>
      <c r="P31" s="138"/>
      <c r="Q31" s="139"/>
      <c r="R31" s="139"/>
      <c r="S31" s="139"/>
      <c r="T31" s="94"/>
    </row>
    <row r="32" spans="1:20" ht="13.5" thickBot="1">
      <c r="A32" s="52" t="s">
        <v>44</v>
      </c>
      <c r="B32" s="47"/>
      <c r="C32" s="47"/>
      <c r="D32" s="47"/>
      <c r="E32" s="48">
        <f>SUM(E22+E26+E30)</f>
        <v>131879</v>
      </c>
      <c r="F32" s="48">
        <f>SUM(F22+F26+F30)</f>
        <v>131087</v>
      </c>
      <c r="G32" s="49">
        <f>SUM(G22+G26+G30)</f>
        <v>130641</v>
      </c>
      <c r="H32" s="49">
        <f>SUM(H22+H26+H30)</f>
        <v>123041</v>
      </c>
      <c r="I32" s="50">
        <f>SUM(I22+I26+I30)</f>
        <v>6808</v>
      </c>
      <c r="K32" s="132"/>
      <c r="L32" s="135"/>
      <c r="M32" s="135"/>
      <c r="N32" s="135"/>
      <c r="O32" s="136"/>
      <c r="P32" s="136"/>
      <c r="Q32" s="137"/>
      <c r="R32" s="137"/>
      <c r="S32" s="137"/>
      <c r="T32" s="94"/>
    </row>
    <row r="33" spans="11:20" ht="12.75">
      <c r="K33" s="94"/>
      <c r="L33" s="94"/>
      <c r="M33" s="94"/>
      <c r="N33" s="94"/>
      <c r="O33" s="94"/>
      <c r="P33" s="94"/>
      <c r="Q33" s="94"/>
      <c r="R33" s="94"/>
      <c r="S33" s="94"/>
      <c r="T33" s="94"/>
    </row>
    <row r="34" spans="1:20" ht="12.75">
      <c r="A34" s="290" t="s">
        <v>45</v>
      </c>
      <c r="B34" s="53" t="s">
        <v>26</v>
      </c>
      <c r="C34" s="119" t="s">
        <v>91</v>
      </c>
      <c r="D34" s="55"/>
      <c r="E34" s="293" t="s">
        <v>46</v>
      </c>
      <c r="F34" s="53" t="s">
        <v>26</v>
      </c>
      <c r="G34" s="119" t="s">
        <v>124</v>
      </c>
      <c r="H34" s="56"/>
      <c r="I34" s="55"/>
      <c r="K34" s="268"/>
      <c r="L34" s="140"/>
      <c r="M34" s="140"/>
      <c r="N34" s="140"/>
      <c r="O34" s="269"/>
      <c r="P34" s="140"/>
      <c r="Q34" s="140"/>
      <c r="R34" s="140"/>
      <c r="S34" s="140"/>
      <c r="T34" s="94"/>
    </row>
    <row r="35" spans="1:20" ht="12.75">
      <c r="A35" s="291"/>
      <c r="B35" s="53" t="s">
        <v>47</v>
      </c>
      <c r="C35" s="54"/>
      <c r="D35" s="55"/>
      <c r="E35" s="294"/>
      <c r="F35" s="53" t="s">
        <v>47</v>
      </c>
      <c r="G35" s="54"/>
      <c r="H35" s="56"/>
      <c r="I35" s="55"/>
      <c r="K35" s="268"/>
      <c r="L35" s="140"/>
      <c r="M35" s="140"/>
      <c r="N35" s="140"/>
      <c r="O35" s="269"/>
      <c r="P35" s="140"/>
      <c r="Q35" s="140"/>
      <c r="R35" s="140"/>
      <c r="S35" s="140"/>
      <c r="T35" s="94"/>
    </row>
    <row r="36" spans="1:20" ht="24" customHeight="1">
      <c r="A36" s="292"/>
      <c r="B36" s="53" t="s">
        <v>48</v>
      </c>
      <c r="C36" s="57"/>
      <c r="D36" s="58"/>
      <c r="E36" s="295"/>
      <c r="F36" s="53" t="s">
        <v>48</v>
      </c>
      <c r="G36" s="57"/>
      <c r="H36" s="59"/>
      <c r="I36" s="58"/>
      <c r="K36" s="268"/>
      <c r="L36" s="140"/>
      <c r="M36" s="140"/>
      <c r="N36" s="140"/>
      <c r="O36" s="269"/>
      <c r="P36" s="140"/>
      <c r="Q36" s="140"/>
      <c r="R36" s="140"/>
      <c r="S36" s="140"/>
      <c r="T36" s="94"/>
    </row>
    <row r="37" spans="11:20" ht="12.75">
      <c r="K37" s="94"/>
      <c r="L37" s="94"/>
      <c r="M37" s="94"/>
      <c r="N37" s="94"/>
      <c r="O37" s="94"/>
      <c r="P37" s="94"/>
      <c r="Q37" s="94"/>
      <c r="R37" s="94"/>
      <c r="S37" s="94"/>
      <c r="T37" s="94"/>
    </row>
  </sheetData>
  <sheetProtection/>
  <mergeCells count="39">
    <mergeCell ref="B23:D23"/>
    <mergeCell ref="B28:D28"/>
    <mergeCell ref="A34:A36"/>
    <mergeCell ref="E34:E36"/>
    <mergeCell ref="B24:D24"/>
    <mergeCell ref="B25:D25"/>
    <mergeCell ref="B26:D26"/>
    <mergeCell ref="B27:D27"/>
    <mergeCell ref="B20:D20"/>
    <mergeCell ref="B21:D21"/>
    <mergeCell ref="H1:I1"/>
    <mergeCell ref="B22:D22"/>
    <mergeCell ref="B16:D16"/>
    <mergeCell ref="B17:D17"/>
    <mergeCell ref="B18:D18"/>
    <mergeCell ref="B19:D19"/>
    <mergeCell ref="B7:G7"/>
    <mergeCell ref="B9:G9"/>
    <mergeCell ref="E11:I11"/>
    <mergeCell ref="B15:D15"/>
    <mergeCell ref="L7:Q7"/>
    <mergeCell ref="L9:Q9"/>
    <mergeCell ref="O11:S11"/>
    <mergeCell ref="L15:N15"/>
    <mergeCell ref="L20:N20"/>
    <mergeCell ref="L21:N21"/>
    <mergeCell ref="L22:N22"/>
    <mergeCell ref="L23:N23"/>
    <mergeCell ref="L16:N16"/>
    <mergeCell ref="L17:N17"/>
    <mergeCell ref="L18:N18"/>
    <mergeCell ref="L19:N19"/>
    <mergeCell ref="L28:N28"/>
    <mergeCell ref="K34:K36"/>
    <mergeCell ref="O34:O36"/>
    <mergeCell ref="L24:N24"/>
    <mergeCell ref="L25:N25"/>
    <mergeCell ref="L26:N26"/>
    <mergeCell ref="L27:N27"/>
  </mergeCells>
  <printOptions/>
  <pageMargins left="0.25" right="0.25" top="1" bottom="1" header="0.5" footer="0.5"/>
  <pageSetup horizontalDpi="600" verticalDpi="600" orientation="landscape" scale="97" r:id="rId1"/>
  <rowBreaks count="1" manualBreakCount="1">
    <brk id="3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T37"/>
  <sheetViews>
    <sheetView zoomScalePageLayoutView="0" workbookViewId="0" topLeftCell="A1">
      <selection activeCell="O30" sqref="O30"/>
    </sheetView>
  </sheetViews>
  <sheetFormatPr defaultColWidth="9.140625" defaultRowHeight="12.75"/>
  <cols>
    <col min="2" max="2" width="15.00390625" style="0" customWidth="1"/>
    <col min="4" max="4" width="14.57421875" style="0" customWidth="1"/>
    <col min="5" max="5" width="19.57421875" style="0" customWidth="1"/>
    <col min="6" max="6" width="21.421875" style="0" customWidth="1"/>
    <col min="7" max="7" width="14.140625" style="0" customWidth="1"/>
    <col min="8" max="8" width="15.28125" style="0" customWidth="1"/>
    <col min="9" max="9" width="13.28125" style="0" customWidth="1"/>
    <col min="11" max="11" width="7.421875" style="0" customWidth="1"/>
    <col min="14" max="14" width="11.140625" style="0" customWidth="1"/>
    <col min="15" max="19" width="10.7109375" style="0" customWidth="1"/>
  </cols>
  <sheetData>
    <row r="1" spans="1:20" ht="15.75">
      <c r="A1" s="8" t="s">
        <v>0</v>
      </c>
      <c r="B1" s="8"/>
      <c r="C1" s="8" t="s">
        <v>6</v>
      </c>
      <c r="D1" s="8"/>
      <c r="E1" s="8"/>
      <c r="F1" s="8"/>
      <c r="G1" s="8"/>
      <c r="H1" s="280" t="s">
        <v>92</v>
      </c>
      <c r="I1" s="280"/>
      <c r="K1" s="121"/>
      <c r="L1" s="121"/>
      <c r="M1" s="121"/>
      <c r="N1" s="121"/>
      <c r="O1" s="121"/>
      <c r="P1" s="121"/>
      <c r="Q1" s="121"/>
      <c r="R1" s="122"/>
      <c r="S1" s="122"/>
      <c r="T1" s="94"/>
    </row>
    <row r="2" spans="10:20" ht="12.75">
      <c r="J2" s="147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2.75">
      <c r="A3" s="164" t="s">
        <v>7</v>
      </c>
      <c r="B3" s="164"/>
      <c r="C3" s="164" t="s">
        <v>8</v>
      </c>
      <c r="K3" s="237"/>
      <c r="L3" s="237"/>
      <c r="M3" s="237"/>
      <c r="N3" s="94"/>
      <c r="O3" s="94"/>
      <c r="P3" s="94"/>
      <c r="Q3" s="94"/>
      <c r="R3" s="94"/>
      <c r="S3" s="94"/>
      <c r="T3" s="94"/>
    </row>
    <row r="4" spans="1:20" ht="12.75">
      <c r="A4" s="164"/>
      <c r="B4" s="164"/>
      <c r="C4" s="164"/>
      <c r="K4" s="237"/>
      <c r="L4" s="237"/>
      <c r="M4" s="237"/>
      <c r="N4" s="94"/>
      <c r="O4" s="94"/>
      <c r="P4" s="94"/>
      <c r="Q4" s="94"/>
      <c r="R4" s="94"/>
      <c r="S4" s="94"/>
      <c r="T4" s="94"/>
    </row>
    <row r="5" spans="1:20" ht="13.5" thickBot="1">
      <c r="A5" s="164"/>
      <c r="C5" s="9" t="s">
        <v>143</v>
      </c>
      <c r="D5" s="2"/>
      <c r="E5" s="2"/>
      <c r="I5" s="104" t="s">
        <v>74</v>
      </c>
      <c r="K5" s="238"/>
      <c r="L5" s="142"/>
      <c r="M5" s="143"/>
      <c r="N5" s="144"/>
      <c r="O5" s="144"/>
      <c r="P5" s="142"/>
      <c r="Q5" s="142"/>
      <c r="R5" s="142"/>
      <c r="S5" s="145"/>
      <c r="T5" s="94"/>
    </row>
    <row r="6" spans="1:20" ht="12.75">
      <c r="A6" s="10"/>
      <c r="B6" s="11"/>
      <c r="C6" s="11"/>
      <c r="D6" s="11"/>
      <c r="E6" s="12"/>
      <c r="F6" s="11"/>
      <c r="G6" s="11"/>
      <c r="H6" s="13"/>
      <c r="I6" s="14"/>
      <c r="K6" s="146"/>
      <c r="L6" s="147"/>
      <c r="M6" s="147"/>
      <c r="N6" s="147"/>
      <c r="O6" s="148"/>
      <c r="P6" s="147"/>
      <c r="Q6" s="147"/>
      <c r="R6" s="144"/>
      <c r="S6" s="144"/>
      <c r="T6" s="94"/>
    </row>
    <row r="7" spans="1:20" ht="12.75">
      <c r="A7" s="15" t="s">
        <v>9</v>
      </c>
      <c r="B7" s="284">
        <v>73</v>
      </c>
      <c r="C7" s="285"/>
      <c r="D7" s="285"/>
      <c r="E7" s="285"/>
      <c r="F7" s="285"/>
      <c r="G7" s="286"/>
      <c r="H7" s="239" t="s">
        <v>10</v>
      </c>
      <c r="I7" s="240">
        <v>1073001</v>
      </c>
      <c r="K7" s="146"/>
      <c r="L7" s="278"/>
      <c r="M7" s="278"/>
      <c r="N7" s="278"/>
      <c r="O7" s="278"/>
      <c r="P7" s="278"/>
      <c r="Q7" s="278"/>
      <c r="R7" s="241"/>
      <c r="S7" s="241"/>
      <c r="T7" s="94"/>
    </row>
    <row r="8" spans="1:20" ht="12.75">
      <c r="A8" s="18"/>
      <c r="B8" s="19"/>
      <c r="C8" s="19"/>
      <c r="D8" s="19"/>
      <c r="E8" s="19"/>
      <c r="F8" s="19"/>
      <c r="G8" s="19"/>
      <c r="H8" s="19"/>
      <c r="I8" s="20"/>
      <c r="K8" s="147"/>
      <c r="L8" s="147"/>
      <c r="M8" s="147"/>
      <c r="N8" s="147"/>
      <c r="O8" s="147"/>
      <c r="P8" s="147"/>
      <c r="Q8" s="147"/>
      <c r="R8" s="147"/>
      <c r="S8" s="144"/>
      <c r="T8" s="94"/>
    </row>
    <row r="9" spans="1:20" ht="12.75">
      <c r="A9" s="21" t="s">
        <v>11</v>
      </c>
      <c r="B9" s="284" t="s">
        <v>94</v>
      </c>
      <c r="C9" s="285"/>
      <c r="D9" s="285"/>
      <c r="E9" s="285"/>
      <c r="F9" s="285"/>
      <c r="G9" s="286"/>
      <c r="H9" s="120" t="s">
        <v>13</v>
      </c>
      <c r="I9" s="242" t="s">
        <v>125</v>
      </c>
      <c r="K9" s="148"/>
      <c r="L9" s="278"/>
      <c r="M9" s="278"/>
      <c r="N9" s="278"/>
      <c r="O9" s="278"/>
      <c r="P9" s="278"/>
      <c r="Q9" s="278"/>
      <c r="R9" s="148"/>
      <c r="S9" s="243"/>
      <c r="T9" s="94"/>
    </row>
    <row r="10" spans="1:20" ht="12.75">
      <c r="A10" s="24"/>
      <c r="B10" s="25"/>
      <c r="C10" s="25"/>
      <c r="D10" s="25"/>
      <c r="E10" s="26"/>
      <c r="F10" s="26"/>
      <c r="G10" s="26"/>
      <c r="H10" s="27"/>
      <c r="I10" s="28"/>
      <c r="K10" s="152"/>
      <c r="L10" s="153"/>
      <c r="M10" s="153"/>
      <c r="N10" s="153"/>
      <c r="O10" s="154"/>
      <c r="P10" s="154"/>
      <c r="Q10" s="154"/>
      <c r="R10" s="152"/>
      <c r="S10" s="155"/>
      <c r="T10" s="94"/>
    </row>
    <row r="11" spans="1:20" ht="12.75">
      <c r="A11" s="24"/>
      <c r="B11" s="25"/>
      <c r="C11" s="25"/>
      <c r="D11" s="25"/>
      <c r="E11" s="272" t="s">
        <v>14</v>
      </c>
      <c r="F11" s="273"/>
      <c r="G11" s="273"/>
      <c r="H11" s="273"/>
      <c r="I11" s="274"/>
      <c r="K11" s="152"/>
      <c r="L11" s="153"/>
      <c r="M11" s="153"/>
      <c r="N11" s="153"/>
      <c r="O11" s="279"/>
      <c r="P11" s="279"/>
      <c r="Q11" s="279"/>
      <c r="R11" s="279"/>
      <c r="S11" s="279"/>
      <c r="T11" s="94"/>
    </row>
    <row r="12" spans="1:20" ht="12.75">
      <c r="A12" s="24"/>
      <c r="B12" s="25"/>
      <c r="C12" s="25"/>
      <c r="D12" s="25"/>
      <c r="E12" s="30" t="s">
        <v>15</v>
      </c>
      <c r="F12" s="30" t="s">
        <v>16</v>
      </c>
      <c r="G12" s="30" t="s">
        <v>17</v>
      </c>
      <c r="H12" s="30" t="s">
        <v>18</v>
      </c>
      <c r="I12" s="31" t="s">
        <v>19</v>
      </c>
      <c r="K12" s="152"/>
      <c r="L12" s="153"/>
      <c r="M12" s="153"/>
      <c r="N12" s="153"/>
      <c r="O12" s="156"/>
      <c r="P12" s="156"/>
      <c r="Q12" s="156"/>
      <c r="R12" s="156"/>
      <c r="S12" s="156"/>
      <c r="T12" s="94"/>
    </row>
    <row r="13" spans="1:20" ht="12.75">
      <c r="A13" s="32" t="s">
        <v>20</v>
      </c>
      <c r="B13" s="33"/>
      <c r="C13" s="33"/>
      <c r="D13" s="33"/>
      <c r="E13" s="34" t="s">
        <v>21</v>
      </c>
      <c r="F13" s="34" t="s">
        <v>22</v>
      </c>
      <c r="G13" s="34" t="s">
        <v>23</v>
      </c>
      <c r="H13" s="34" t="s">
        <v>24</v>
      </c>
      <c r="I13" s="35" t="s">
        <v>25</v>
      </c>
      <c r="K13" s="148"/>
      <c r="L13" s="157"/>
      <c r="M13" s="157"/>
      <c r="N13" s="157"/>
      <c r="O13" s="158"/>
      <c r="P13" s="158"/>
      <c r="Q13" s="158"/>
      <c r="R13" s="158"/>
      <c r="S13" s="158"/>
      <c r="T13" s="94"/>
    </row>
    <row r="14" spans="1:20" ht="12.75">
      <c r="A14" s="36" t="s">
        <v>10</v>
      </c>
      <c r="B14" s="244" t="s">
        <v>26</v>
      </c>
      <c r="C14" s="38"/>
      <c r="D14" s="39"/>
      <c r="E14" s="34" t="s">
        <v>122</v>
      </c>
      <c r="F14" s="34" t="s">
        <v>144</v>
      </c>
      <c r="G14" s="34" t="s">
        <v>123</v>
      </c>
      <c r="H14" s="34" t="s">
        <v>148</v>
      </c>
      <c r="I14" s="35" t="s">
        <v>147</v>
      </c>
      <c r="K14" s="148"/>
      <c r="L14" s="146"/>
      <c r="M14" s="157"/>
      <c r="N14" s="157"/>
      <c r="O14" s="158"/>
      <c r="P14" s="158"/>
      <c r="Q14" s="158"/>
      <c r="R14" s="158"/>
      <c r="S14" s="158"/>
      <c r="T14" s="94"/>
    </row>
    <row r="15" spans="1:20" ht="12.75">
      <c r="A15" s="40">
        <v>600</v>
      </c>
      <c r="B15" s="275" t="s">
        <v>27</v>
      </c>
      <c r="C15" s="276"/>
      <c r="D15" s="277"/>
      <c r="E15" s="189"/>
      <c r="F15" s="189"/>
      <c r="G15" s="189">
        <v>256951</v>
      </c>
      <c r="H15" s="189">
        <v>254981</v>
      </c>
      <c r="I15" s="191">
        <f>G15-H15</f>
        <v>1970</v>
      </c>
      <c r="K15" s="43"/>
      <c r="L15" s="270"/>
      <c r="M15" s="270"/>
      <c r="N15" s="270"/>
      <c r="O15" s="124"/>
      <c r="P15" s="125"/>
      <c r="Q15" s="126"/>
      <c r="R15" s="127"/>
      <c r="S15" s="127"/>
      <c r="T15" s="94"/>
    </row>
    <row r="16" spans="1:20" ht="12.75">
      <c r="A16" s="40">
        <v>601</v>
      </c>
      <c r="B16" s="275" t="s">
        <v>28</v>
      </c>
      <c r="C16" s="276"/>
      <c r="D16" s="277"/>
      <c r="E16" s="189"/>
      <c r="F16" s="189"/>
      <c r="G16" s="189">
        <v>6737</v>
      </c>
      <c r="H16" s="189">
        <v>4559</v>
      </c>
      <c r="I16" s="191">
        <f>G16-H16</f>
        <v>2178</v>
      </c>
      <c r="K16" s="43"/>
      <c r="L16" s="270"/>
      <c r="M16" s="270"/>
      <c r="N16" s="270"/>
      <c r="O16" s="124"/>
      <c r="P16" s="125"/>
      <c r="Q16" s="126"/>
      <c r="R16" s="127"/>
      <c r="S16" s="127"/>
      <c r="T16" s="94"/>
    </row>
    <row r="17" spans="1:20" ht="12.75">
      <c r="A17" s="40">
        <v>602</v>
      </c>
      <c r="B17" s="275" t="s">
        <v>29</v>
      </c>
      <c r="C17" s="276"/>
      <c r="D17" s="277"/>
      <c r="E17" s="189"/>
      <c r="F17" s="189"/>
      <c r="G17" s="189">
        <v>817312</v>
      </c>
      <c r="H17" s="189">
        <v>813314</v>
      </c>
      <c r="I17" s="191">
        <f>G17-H17</f>
        <v>3998</v>
      </c>
      <c r="K17" s="43"/>
      <c r="L17" s="270"/>
      <c r="M17" s="270"/>
      <c r="N17" s="270"/>
      <c r="O17" s="124"/>
      <c r="P17" s="125"/>
      <c r="Q17" s="126"/>
      <c r="R17" s="127"/>
      <c r="S17" s="127"/>
      <c r="T17" s="94"/>
    </row>
    <row r="18" spans="1:20" ht="12.75">
      <c r="A18" s="40">
        <v>603</v>
      </c>
      <c r="B18" s="275" t="s">
        <v>30</v>
      </c>
      <c r="C18" s="276"/>
      <c r="D18" s="277"/>
      <c r="E18" s="189"/>
      <c r="F18" s="189"/>
      <c r="G18" s="189"/>
      <c r="H18" s="189">
        <v>0</v>
      </c>
      <c r="I18" s="191"/>
      <c r="K18" s="43"/>
      <c r="L18" s="270"/>
      <c r="M18" s="270"/>
      <c r="N18" s="270"/>
      <c r="O18" s="124"/>
      <c r="P18" s="125"/>
      <c r="Q18" s="126"/>
      <c r="R18" s="127"/>
      <c r="S18" s="127"/>
      <c r="T18" s="94"/>
    </row>
    <row r="19" spans="1:20" ht="12.75">
      <c r="A19" s="40">
        <v>604</v>
      </c>
      <c r="B19" s="275" t="s">
        <v>31</v>
      </c>
      <c r="C19" s="276"/>
      <c r="D19" s="277"/>
      <c r="E19" s="189">
        <v>600000</v>
      </c>
      <c r="F19" s="189">
        <v>600000</v>
      </c>
      <c r="G19" s="189"/>
      <c r="H19" s="189"/>
      <c r="I19" s="191">
        <f>G19-H19</f>
        <v>0</v>
      </c>
      <c r="K19" s="43"/>
      <c r="L19" s="270"/>
      <c r="M19" s="270"/>
      <c r="N19" s="270"/>
      <c r="O19" s="124"/>
      <c r="P19" s="125"/>
      <c r="Q19" s="126"/>
      <c r="R19" s="127"/>
      <c r="S19" s="127"/>
      <c r="T19" s="94"/>
    </row>
    <row r="20" spans="1:20" ht="12.75">
      <c r="A20" s="40">
        <v>605</v>
      </c>
      <c r="B20" s="275" t="s">
        <v>32</v>
      </c>
      <c r="C20" s="276"/>
      <c r="D20" s="277"/>
      <c r="E20" s="189"/>
      <c r="F20" s="189">
        <v>0</v>
      </c>
      <c r="G20" s="189">
        <v>0</v>
      </c>
      <c r="H20" s="189"/>
      <c r="I20" s="191">
        <f>G20-H20</f>
        <v>0</v>
      </c>
      <c r="K20" s="43"/>
      <c r="L20" s="270"/>
      <c r="M20" s="270"/>
      <c r="N20" s="270"/>
      <c r="O20" s="124"/>
      <c r="P20" s="125"/>
      <c r="Q20" s="126"/>
      <c r="R20" s="127"/>
      <c r="S20" s="127"/>
      <c r="T20" s="94"/>
    </row>
    <row r="21" spans="1:20" ht="12.75">
      <c r="A21" s="40">
        <v>606</v>
      </c>
      <c r="B21" s="275" t="s">
        <v>33</v>
      </c>
      <c r="C21" s="276"/>
      <c r="D21" s="277"/>
      <c r="E21" s="189"/>
      <c r="F21" s="189"/>
      <c r="G21" s="189"/>
      <c r="H21" s="190">
        <v>0</v>
      </c>
      <c r="I21" s="191">
        <f>G21-H21</f>
        <v>0</v>
      </c>
      <c r="K21" s="43"/>
      <c r="L21" s="270"/>
      <c r="M21" s="270"/>
      <c r="N21" s="270"/>
      <c r="O21" s="124"/>
      <c r="P21" s="125"/>
      <c r="Q21" s="126"/>
      <c r="R21" s="126"/>
      <c r="S21" s="127"/>
      <c r="T21" s="94"/>
    </row>
    <row r="22" spans="1:20" ht="12.75">
      <c r="A22" s="41" t="s">
        <v>34</v>
      </c>
      <c r="B22" s="281" t="s">
        <v>35</v>
      </c>
      <c r="C22" s="282"/>
      <c r="D22" s="283"/>
      <c r="E22" s="193">
        <f>SUM(E15:E21)</f>
        <v>600000</v>
      </c>
      <c r="F22" s="193">
        <f>SUM(F15:F21)</f>
        <v>600000</v>
      </c>
      <c r="G22" s="193">
        <f>SUM(G15:G21)</f>
        <v>1081000</v>
      </c>
      <c r="H22" s="193">
        <f>SUM(H15:H21)</f>
        <v>1072854</v>
      </c>
      <c r="I22" s="245">
        <f>SUM(I15:I21)</f>
        <v>8146</v>
      </c>
      <c r="K22" s="128"/>
      <c r="L22" s="271"/>
      <c r="M22" s="271"/>
      <c r="N22" s="271"/>
      <c r="O22" s="130"/>
      <c r="P22" s="130"/>
      <c r="Q22" s="246"/>
      <c r="R22" s="246"/>
      <c r="S22" s="246"/>
      <c r="T22" s="94"/>
    </row>
    <row r="23" spans="1:20" ht="12.75">
      <c r="A23" s="40">
        <v>230</v>
      </c>
      <c r="B23" s="275" t="s">
        <v>36</v>
      </c>
      <c r="C23" s="276"/>
      <c r="D23" s="277"/>
      <c r="E23" s="189"/>
      <c r="F23" s="189"/>
      <c r="G23" s="189"/>
      <c r="H23" s="190"/>
      <c r="I23" s="191">
        <f>F23-H23</f>
        <v>0</v>
      </c>
      <c r="K23" s="43"/>
      <c r="L23" s="270"/>
      <c r="M23" s="270"/>
      <c r="N23" s="270"/>
      <c r="O23" s="124"/>
      <c r="P23" s="125"/>
      <c r="Q23" s="126"/>
      <c r="R23" s="126"/>
      <c r="S23" s="127"/>
      <c r="T23" s="94"/>
    </row>
    <row r="24" spans="1:20" ht="12.75">
      <c r="A24" s="40">
        <v>231</v>
      </c>
      <c r="B24" s="275" t="s">
        <v>37</v>
      </c>
      <c r="C24" s="276"/>
      <c r="D24" s="277"/>
      <c r="E24" s="189"/>
      <c r="F24" s="189"/>
      <c r="G24" s="189"/>
      <c r="H24" s="190"/>
      <c r="I24" s="191">
        <f>F24-H24</f>
        <v>0</v>
      </c>
      <c r="K24" s="43"/>
      <c r="L24" s="270"/>
      <c r="M24" s="270"/>
      <c r="N24" s="270"/>
      <c r="O24" s="124"/>
      <c r="P24" s="125"/>
      <c r="Q24" s="126"/>
      <c r="R24" s="126"/>
      <c r="S24" s="127"/>
      <c r="T24" s="94"/>
    </row>
    <row r="25" spans="1:20" ht="12.75">
      <c r="A25" s="40">
        <v>232</v>
      </c>
      <c r="B25" s="275" t="s">
        <v>38</v>
      </c>
      <c r="C25" s="276"/>
      <c r="D25" s="277"/>
      <c r="E25" s="189"/>
      <c r="F25" s="189"/>
      <c r="G25" s="189"/>
      <c r="H25" s="189"/>
      <c r="I25" s="191"/>
      <c r="K25" s="43"/>
      <c r="L25" s="270"/>
      <c r="M25" s="270"/>
      <c r="N25" s="270"/>
      <c r="O25" s="124"/>
      <c r="P25" s="125"/>
      <c r="Q25" s="126"/>
      <c r="R25" s="127"/>
      <c r="S25" s="127"/>
      <c r="T25" s="94"/>
    </row>
    <row r="26" spans="1:20" ht="12.75">
      <c r="A26" s="41" t="s">
        <v>39</v>
      </c>
      <c r="B26" s="281" t="s">
        <v>40</v>
      </c>
      <c r="C26" s="282"/>
      <c r="D26" s="283"/>
      <c r="E26" s="193">
        <f>SUM(E23:E25)</f>
        <v>0</v>
      </c>
      <c r="F26" s="193">
        <f>SUM(F23:F25)</f>
        <v>0</v>
      </c>
      <c r="G26" s="193">
        <v>40000</v>
      </c>
      <c r="H26" s="193">
        <v>39882</v>
      </c>
      <c r="I26" s="245">
        <f>G26-H26</f>
        <v>118</v>
      </c>
      <c r="K26" s="128"/>
      <c r="L26" s="271"/>
      <c r="M26" s="271"/>
      <c r="N26" s="271"/>
      <c r="O26" s="130"/>
      <c r="P26" s="130"/>
      <c r="Q26" s="246"/>
      <c r="R26" s="246"/>
      <c r="S26" s="246"/>
      <c r="T26" s="94"/>
    </row>
    <row r="27" spans="1:20" ht="12.75">
      <c r="A27" s="40"/>
      <c r="B27" s="275"/>
      <c r="C27" s="276"/>
      <c r="D27" s="277"/>
      <c r="E27" s="189"/>
      <c r="F27" s="189"/>
      <c r="G27" s="189"/>
      <c r="H27" s="189"/>
      <c r="I27" s="191"/>
      <c r="K27" s="43"/>
      <c r="L27" s="270"/>
      <c r="M27" s="270"/>
      <c r="N27" s="270"/>
      <c r="O27" s="44"/>
      <c r="P27" s="44"/>
      <c r="Q27" s="45"/>
      <c r="R27" s="45"/>
      <c r="S27" s="45"/>
      <c r="T27" s="94"/>
    </row>
    <row r="28" spans="1:20" ht="13.5" thickBot="1">
      <c r="A28" s="42" t="s">
        <v>41</v>
      </c>
      <c r="B28" s="287" t="s">
        <v>42</v>
      </c>
      <c r="C28" s="288"/>
      <c r="D28" s="289"/>
      <c r="E28" s="195">
        <f>SUM(E26+E22)</f>
        <v>600000</v>
      </c>
      <c r="F28" s="195">
        <f>SUM(F26+F22)</f>
        <v>600000</v>
      </c>
      <c r="G28" s="195">
        <f>SUM(G26+G22)</f>
        <v>1121000</v>
      </c>
      <c r="H28" s="195">
        <f>SUM(H26+H22)</f>
        <v>1112736</v>
      </c>
      <c r="I28" s="196">
        <f>SUM(I26+I22)</f>
        <v>8264</v>
      </c>
      <c r="K28" s="132"/>
      <c r="L28" s="267"/>
      <c r="M28" s="267"/>
      <c r="N28" s="267"/>
      <c r="O28" s="133"/>
      <c r="P28" s="133"/>
      <c r="Q28" s="134"/>
      <c r="R28" s="134"/>
      <c r="S28" s="134"/>
      <c r="T28" s="94"/>
    </row>
    <row r="29" spans="1:20" ht="13.5" thickBot="1">
      <c r="A29" s="43"/>
      <c r="B29" s="43"/>
      <c r="C29" s="43"/>
      <c r="D29" s="43"/>
      <c r="E29" s="197"/>
      <c r="F29" s="197"/>
      <c r="G29" s="198"/>
      <c r="H29" s="198"/>
      <c r="I29" s="198"/>
      <c r="K29" s="43"/>
      <c r="L29" s="43"/>
      <c r="M29" s="43"/>
      <c r="N29" s="43"/>
      <c r="O29" s="44"/>
      <c r="P29" s="44"/>
      <c r="Q29" s="45"/>
      <c r="R29" s="45"/>
      <c r="S29" s="45"/>
      <c r="T29" s="94"/>
    </row>
    <row r="30" spans="1:20" ht="13.5" thickBot="1">
      <c r="A30" s="46" t="s">
        <v>43</v>
      </c>
      <c r="B30" s="47"/>
      <c r="C30" s="47"/>
      <c r="D30" s="47"/>
      <c r="E30" s="199"/>
      <c r="F30" s="199"/>
      <c r="G30" s="199"/>
      <c r="H30" s="200"/>
      <c r="I30" s="201">
        <f>F30-H30</f>
        <v>0</v>
      </c>
      <c r="K30" s="128"/>
      <c r="L30" s="135"/>
      <c r="M30" s="135"/>
      <c r="N30" s="135"/>
      <c r="O30" s="136"/>
      <c r="P30" s="136"/>
      <c r="Q30" s="137"/>
      <c r="R30" s="137"/>
      <c r="S30" s="137"/>
      <c r="T30" s="94"/>
    </row>
    <row r="31" spans="5:20" ht="13.5" thickBot="1">
      <c r="E31" s="1"/>
      <c r="F31" s="1"/>
      <c r="G31" s="51"/>
      <c r="H31" s="51"/>
      <c r="I31" s="51"/>
      <c r="K31" s="94"/>
      <c r="L31" s="94"/>
      <c r="M31" s="94"/>
      <c r="N31" s="94"/>
      <c r="O31" s="138"/>
      <c r="P31" s="138"/>
      <c r="Q31" s="139"/>
      <c r="R31" s="139"/>
      <c r="S31" s="139"/>
      <c r="T31" s="94"/>
    </row>
    <row r="32" spans="1:20" ht="13.5" thickBot="1">
      <c r="A32" s="52" t="s">
        <v>44</v>
      </c>
      <c r="B32" s="47"/>
      <c r="C32" s="47"/>
      <c r="D32" s="47"/>
      <c r="E32" s="48">
        <f>SUM(E22+E26+E30)</f>
        <v>600000</v>
      </c>
      <c r="F32" s="48">
        <f>SUM(F22+F26+F30)</f>
        <v>600000</v>
      </c>
      <c r="G32" s="49">
        <f>SUM(G22+G26+G30)</f>
        <v>1121000</v>
      </c>
      <c r="H32" s="49">
        <f>SUM(H22+H26+H30)</f>
        <v>1112736</v>
      </c>
      <c r="I32" s="50">
        <f>SUM(I22+I26+I30)</f>
        <v>8264</v>
      </c>
      <c r="K32" s="132"/>
      <c r="L32" s="135"/>
      <c r="M32" s="135"/>
      <c r="N32" s="135"/>
      <c r="O32" s="136"/>
      <c r="P32" s="136"/>
      <c r="Q32" s="137"/>
      <c r="R32" s="137"/>
      <c r="S32" s="137"/>
      <c r="T32" s="94"/>
    </row>
    <row r="33" spans="11:20" ht="12.75">
      <c r="K33" s="94"/>
      <c r="L33" s="94"/>
      <c r="M33" s="94"/>
      <c r="N33" s="94"/>
      <c r="O33" s="94"/>
      <c r="P33" s="94"/>
      <c r="Q33" s="94"/>
      <c r="R33" s="94"/>
      <c r="S33" s="94"/>
      <c r="T33" s="94"/>
    </row>
    <row r="34" spans="1:20" ht="12.75">
      <c r="A34" s="296" t="s">
        <v>45</v>
      </c>
      <c r="B34" s="247" t="s">
        <v>26</v>
      </c>
      <c r="C34" s="119" t="s">
        <v>91</v>
      </c>
      <c r="D34" s="248"/>
      <c r="E34" s="299" t="s">
        <v>46</v>
      </c>
      <c r="F34" s="247" t="s">
        <v>26</v>
      </c>
      <c r="G34" s="119" t="s">
        <v>124</v>
      </c>
      <c r="H34" s="249"/>
      <c r="I34" s="248"/>
      <c r="K34" s="302"/>
      <c r="L34" s="92"/>
      <c r="M34" s="92"/>
      <c r="N34" s="92"/>
      <c r="O34" s="303"/>
      <c r="P34" s="92"/>
      <c r="Q34" s="92"/>
      <c r="R34" s="92"/>
      <c r="S34" s="92"/>
      <c r="T34" s="94"/>
    </row>
    <row r="35" spans="1:20" ht="12.75">
      <c r="A35" s="297"/>
      <c r="B35" s="247" t="s">
        <v>47</v>
      </c>
      <c r="C35" s="119"/>
      <c r="D35" s="248"/>
      <c r="E35" s="300"/>
      <c r="F35" s="247" t="s">
        <v>47</v>
      </c>
      <c r="G35" s="119"/>
      <c r="H35" s="249"/>
      <c r="I35" s="248"/>
      <c r="K35" s="302"/>
      <c r="L35" s="92"/>
      <c r="M35" s="92"/>
      <c r="N35" s="92"/>
      <c r="O35" s="303"/>
      <c r="P35" s="92"/>
      <c r="Q35" s="92"/>
      <c r="R35" s="92"/>
      <c r="S35" s="92"/>
      <c r="T35" s="94"/>
    </row>
    <row r="36" spans="1:20" ht="24" customHeight="1">
      <c r="A36" s="298"/>
      <c r="B36" s="247" t="s">
        <v>48</v>
      </c>
      <c r="C36" s="250"/>
      <c r="D36" s="251"/>
      <c r="E36" s="301"/>
      <c r="F36" s="247" t="s">
        <v>48</v>
      </c>
      <c r="G36" s="250"/>
      <c r="H36" s="252"/>
      <c r="I36" s="251"/>
      <c r="K36" s="302"/>
      <c r="L36" s="92"/>
      <c r="M36" s="92"/>
      <c r="N36" s="92"/>
      <c r="O36" s="303"/>
      <c r="P36" s="92"/>
      <c r="Q36" s="92"/>
      <c r="R36" s="92"/>
      <c r="S36" s="92"/>
      <c r="T36" s="94"/>
    </row>
    <row r="37" spans="11:20" ht="12.75">
      <c r="K37" s="94"/>
      <c r="L37" s="94"/>
      <c r="M37" s="94"/>
      <c r="N37" s="94"/>
      <c r="O37" s="94"/>
      <c r="P37" s="94"/>
      <c r="Q37" s="94"/>
      <c r="R37" s="94"/>
      <c r="S37" s="94"/>
      <c r="T37" s="94"/>
    </row>
  </sheetData>
  <sheetProtection/>
  <mergeCells count="39">
    <mergeCell ref="L22:N22"/>
    <mergeCell ref="L23:N23"/>
    <mergeCell ref="L28:N28"/>
    <mergeCell ref="K34:K36"/>
    <mergeCell ref="O34:O36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E11:I11"/>
    <mergeCell ref="B15:D15"/>
    <mergeCell ref="L7:Q7"/>
    <mergeCell ref="L9:Q9"/>
    <mergeCell ref="O11:S11"/>
    <mergeCell ref="L15:N15"/>
    <mergeCell ref="B20:D20"/>
    <mergeCell ref="B21:D21"/>
    <mergeCell ref="H1:I1"/>
    <mergeCell ref="B22:D22"/>
    <mergeCell ref="B16:D16"/>
    <mergeCell ref="B17:D17"/>
    <mergeCell ref="B18:D18"/>
    <mergeCell ref="B19:D19"/>
    <mergeCell ref="B7:G7"/>
    <mergeCell ref="B9:G9"/>
    <mergeCell ref="B23:D23"/>
    <mergeCell ref="B28:D28"/>
    <mergeCell ref="A34:A36"/>
    <mergeCell ref="E34:E36"/>
    <mergeCell ref="B24:D24"/>
    <mergeCell ref="B25:D25"/>
    <mergeCell ref="B26:D26"/>
    <mergeCell ref="B27:D27"/>
  </mergeCells>
  <printOptions/>
  <pageMargins left="0.25" right="0.25" top="1" bottom="1" header="0.5" footer="0.5"/>
  <pageSetup horizontalDpi="600" verticalDpi="600" orientation="landscape" scale="97" r:id="rId1"/>
  <rowBreaks count="1" manualBreakCount="1">
    <brk id="36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H2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11.7109375" style="0" customWidth="1"/>
    <col min="4" max="4" width="16.140625" style="0" customWidth="1"/>
    <col min="5" max="5" width="15.57421875" style="0" customWidth="1"/>
    <col min="6" max="6" width="24.28125" style="0" customWidth="1"/>
    <col min="7" max="7" width="15.7109375" style="0" customWidth="1"/>
    <col min="8" max="8" width="14.00390625" style="0" customWidth="1"/>
  </cols>
  <sheetData>
    <row r="3" spans="1:8" ht="15.75">
      <c r="A3" s="8" t="s">
        <v>5</v>
      </c>
      <c r="B3" s="8"/>
      <c r="C3" s="8" t="s">
        <v>6</v>
      </c>
      <c r="D3" s="8"/>
      <c r="E3" s="8"/>
      <c r="F3" s="8"/>
      <c r="G3" s="280" t="s">
        <v>92</v>
      </c>
      <c r="H3" s="280"/>
    </row>
    <row r="5" spans="1:3" ht="12.75">
      <c r="A5" s="6" t="s">
        <v>49</v>
      </c>
      <c r="B5" s="6"/>
      <c r="C5" s="6" t="s">
        <v>50</v>
      </c>
    </row>
    <row r="6" ht="12.75">
      <c r="A6" s="6"/>
    </row>
    <row r="7" spans="1:8" ht="13.5" thickBot="1">
      <c r="A7" s="2"/>
      <c r="B7" s="2"/>
      <c r="C7" s="2"/>
      <c r="D7" s="9" t="s">
        <v>143</v>
      </c>
      <c r="E7" s="2"/>
      <c r="F7" s="2"/>
      <c r="G7" s="2"/>
      <c r="H7" s="104" t="s">
        <v>74</v>
      </c>
    </row>
    <row r="8" spans="1:8" ht="12.75">
      <c r="A8" s="60"/>
      <c r="B8" s="11"/>
      <c r="C8" s="11"/>
      <c r="D8" s="11"/>
      <c r="E8" s="11"/>
      <c r="F8" s="11"/>
      <c r="G8" s="11"/>
      <c r="H8" s="61"/>
    </row>
    <row r="9" spans="1:8" ht="12.75">
      <c r="A9" s="21" t="s">
        <v>51</v>
      </c>
      <c r="B9" s="307" t="s">
        <v>92</v>
      </c>
      <c r="C9" s="308"/>
      <c r="D9" s="308"/>
      <c r="E9" s="308"/>
      <c r="F9" s="309"/>
      <c r="G9" s="120" t="s">
        <v>93</v>
      </c>
      <c r="H9" s="62"/>
    </row>
    <row r="10" spans="1:8" ht="12.75">
      <c r="A10" s="63"/>
      <c r="B10" s="33"/>
      <c r="C10" s="33"/>
      <c r="D10" s="33"/>
      <c r="E10" s="19"/>
      <c r="F10" s="19"/>
      <c r="G10" s="64"/>
      <c r="H10" s="20"/>
    </row>
    <row r="11" spans="1:8" ht="12.75">
      <c r="A11" s="63"/>
      <c r="B11" s="33"/>
      <c r="C11" s="33"/>
      <c r="D11" s="33"/>
      <c r="E11" s="272" t="s">
        <v>52</v>
      </c>
      <c r="F11" s="273"/>
      <c r="G11" s="273"/>
      <c r="H11" s="274"/>
    </row>
    <row r="12" spans="1:8" ht="12.75">
      <c r="A12" s="63"/>
      <c r="B12" s="65"/>
      <c r="C12" s="65"/>
      <c r="D12" s="65"/>
      <c r="E12" s="66"/>
      <c r="F12" s="66"/>
      <c r="G12" s="66"/>
      <c r="H12" s="67" t="s">
        <v>0</v>
      </c>
    </row>
    <row r="13" spans="1:8" ht="12.75">
      <c r="A13" s="68" t="s">
        <v>53</v>
      </c>
      <c r="B13" s="65"/>
      <c r="C13" s="65"/>
      <c r="D13" s="65"/>
      <c r="E13" s="34" t="s">
        <v>54</v>
      </c>
      <c r="F13" s="34" t="s">
        <v>55</v>
      </c>
      <c r="G13" s="34" t="s">
        <v>24</v>
      </c>
      <c r="H13" s="35" t="s">
        <v>25</v>
      </c>
    </row>
    <row r="14" spans="1:8" ht="12.75">
      <c r="A14" s="69" t="s">
        <v>13</v>
      </c>
      <c r="B14" s="70" t="s">
        <v>26</v>
      </c>
      <c r="C14" s="71"/>
      <c r="D14" s="71"/>
      <c r="E14" s="34" t="s">
        <v>144</v>
      </c>
      <c r="F14" s="34" t="s">
        <v>149</v>
      </c>
      <c r="G14" s="34" t="s">
        <v>148</v>
      </c>
      <c r="H14" s="35">
        <v>2013</v>
      </c>
    </row>
    <row r="15" spans="1:8" ht="12.75">
      <c r="A15" s="111" t="s">
        <v>90</v>
      </c>
      <c r="B15" s="310" t="s">
        <v>12</v>
      </c>
      <c r="C15" s="311"/>
      <c r="D15" s="312"/>
      <c r="E15" s="106">
        <v>131087</v>
      </c>
      <c r="F15" s="203">
        <v>130641</v>
      </c>
      <c r="G15" s="204">
        <v>123041</v>
      </c>
      <c r="H15" s="205">
        <f>F15-G15</f>
        <v>7600</v>
      </c>
    </row>
    <row r="16" spans="1:8" ht="12.75">
      <c r="A16" s="253" t="s">
        <v>125</v>
      </c>
      <c r="B16" s="310" t="s">
        <v>126</v>
      </c>
      <c r="C16" s="311"/>
      <c r="D16" s="312"/>
      <c r="E16" s="106">
        <v>600000</v>
      </c>
      <c r="F16" s="203">
        <v>1121000</v>
      </c>
      <c r="G16" s="204">
        <v>1112736</v>
      </c>
      <c r="H16" s="205">
        <f>F16-G16</f>
        <v>8264</v>
      </c>
    </row>
    <row r="17" spans="1:8" ht="12.75">
      <c r="A17" s="72"/>
      <c r="B17" s="275"/>
      <c r="C17" s="276"/>
      <c r="D17" s="277"/>
      <c r="E17" s="88"/>
      <c r="F17" s="88"/>
      <c r="G17" s="88"/>
      <c r="H17" s="206"/>
    </row>
    <row r="18" spans="1:8" ht="12.75">
      <c r="A18" s="72"/>
      <c r="B18" s="275"/>
      <c r="C18" s="276"/>
      <c r="D18" s="277"/>
      <c r="E18" s="88"/>
      <c r="F18" s="88"/>
      <c r="G18" s="88"/>
      <c r="H18" s="206"/>
    </row>
    <row r="19" spans="1:8" ht="12.75">
      <c r="A19" s="72"/>
      <c r="B19" s="275"/>
      <c r="C19" s="276"/>
      <c r="D19" s="277"/>
      <c r="E19" s="88"/>
      <c r="F19" s="88"/>
      <c r="G19" s="88"/>
      <c r="H19" s="206"/>
    </row>
    <row r="20" spans="1:8" ht="12.75">
      <c r="A20" s="72"/>
      <c r="B20" s="275"/>
      <c r="C20" s="276"/>
      <c r="D20" s="277"/>
      <c r="E20" s="88"/>
      <c r="F20" s="88"/>
      <c r="G20" s="88"/>
      <c r="H20" s="206"/>
    </row>
    <row r="21" spans="1:8" ht="12.75">
      <c r="A21" s="72"/>
      <c r="B21" s="275"/>
      <c r="C21" s="276"/>
      <c r="D21" s="277"/>
      <c r="E21" s="88"/>
      <c r="F21" s="88"/>
      <c r="G21" s="88"/>
      <c r="H21" s="206"/>
    </row>
    <row r="22" spans="1:8" ht="13.5" thickBot="1">
      <c r="A22" s="72" t="s">
        <v>56</v>
      </c>
      <c r="B22" s="275" t="s">
        <v>56</v>
      </c>
      <c r="C22" s="276"/>
      <c r="D22" s="277"/>
      <c r="E22" s="88" t="s">
        <v>56</v>
      </c>
      <c r="F22" s="88" t="s">
        <v>56</v>
      </c>
      <c r="G22" s="88" t="s">
        <v>56</v>
      </c>
      <c r="H22" s="206" t="s">
        <v>56</v>
      </c>
    </row>
    <row r="23" spans="1:8" ht="13.5" thickBot="1">
      <c r="A23" s="304" t="s">
        <v>57</v>
      </c>
      <c r="B23" s="305"/>
      <c r="C23" s="305"/>
      <c r="D23" s="306"/>
      <c r="E23" s="207">
        <f>SUM(E15:E22)</f>
        <v>731087</v>
      </c>
      <c r="F23" s="207">
        <f>SUM(F15:F22)</f>
        <v>1251641</v>
      </c>
      <c r="G23" s="207">
        <f>SUM(G15:G22)</f>
        <v>1235777</v>
      </c>
      <c r="H23" s="207">
        <f>SUM(H15:H22)</f>
        <v>15864</v>
      </c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4.25" customHeight="1">
      <c r="A25" s="290" t="s">
        <v>45</v>
      </c>
      <c r="B25" s="53" t="s">
        <v>26</v>
      </c>
      <c r="C25" s="119" t="s">
        <v>91</v>
      </c>
      <c r="D25" s="55"/>
      <c r="E25" s="293" t="s">
        <v>46</v>
      </c>
      <c r="F25" s="53" t="s">
        <v>26</v>
      </c>
      <c r="G25" s="119" t="s">
        <v>124</v>
      </c>
      <c r="H25" s="55"/>
    </row>
    <row r="26" spans="1:8" ht="12.75">
      <c r="A26" s="291"/>
      <c r="B26" s="53" t="s">
        <v>47</v>
      </c>
      <c r="C26" s="54"/>
      <c r="D26" s="55"/>
      <c r="E26" s="294"/>
      <c r="F26" s="53" t="s">
        <v>47</v>
      </c>
      <c r="G26" s="54"/>
      <c r="H26" s="55"/>
    </row>
    <row r="27" spans="1:8" ht="21" customHeight="1">
      <c r="A27" s="292"/>
      <c r="B27" s="53" t="s">
        <v>48</v>
      </c>
      <c r="C27" s="57"/>
      <c r="D27" s="58"/>
      <c r="E27" s="295"/>
      <c r="F27" s="53" t="s">
        <v>48</v>
      </c>
      <c r="G27" s="57"/>
      <c r="H27" s="58"/>
    </row>
  </sheetData>
  <sheetProtection/>
  <mergeCells count="14">
    <mergeCell ref="B9:F9"/>
    <mergeCell ref="E11:H11"/>
    <mergeCell ref="B15:D15"/>
    <mergeCell ref="B16:D16"/>
    <mergeCell ref="B17:D17"/>
    <mergeCell ref="B18:D18"/>
    <mergeCell ref="B19:D19"/>
    <mergeCell ref="B20:D20"/>
    <mergeCell ref="G3:H3"/>
    <mergeCell ref="E25:E27"/>
    <mergeCell ref="B21:D21"/>
    <mergeCell ref="B22:D22"/>
    <mergeCell ref="A23:D23"/>
    <mergeCell ref="A25:A27"/>
  </mergeCells>
  <printOptions/>
  <pageMargins left="0.75" right="0.75" top="1" bottom="1" header="0.5" footer="0.5"/>
  <pageSetup horizontalDpi="600" verticalDpi="600" orientation="landscape" r:id="rId1"/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L47" sqref="L47"/>
    </sheetView>
  </sheetViews>
  <sheetFormatPr defaultColWidth="9.140625" defaultRowHeight="12.75"/>
  <cols>
    <col min="1" max="1" width="10.28125" style="0" customWidth="1"/>
    <col min="2" max="2" width="48.7109375" style="0" customWidth="1"/>
    <col min="3" max="3" width="13.28125" style="0" customWidth="1"/>
    <col min="4" max="4" width="9.57421875" style="0" customWidth="1"/>
    <col min="9" max="9" width="21.00390625" style="0" customWidth="1"/>
  </cols>
  <sheetData>
    <row r="1" spans="1:9" ht="15.75">
      <c r="A1" s="8" t="s">
        <v>5</v>
      </c>
      <c r="B1" s="8"/>
      <c r="C1" s="8" t="s">
        <v>6</v>
      </c>
      <c r="D1" s="8"/>
      <c r="E1" s="8"/>
      <c r="F1" s="8"/>
      <c r="G1" s="8"/>
      <c r="H1" s="280" t="s">
        <v>92</v>
      </c>
      <c r="I1" s="280"/>
    </row>
    <row r="3" spans="1:3" ht="12.75">
      <c r="A3" s="6" t="s">
        <v>58</v>
      </c>
      <c r="B3" s="6"/>
      <c r="C3" s="6" t="s">
        <v>59</v>
      </c>
    </row>
    <row r="4" spans="1:2" ht="12.75">
      <c r="A4" s="6"/>
      <c r="B4" s="6"/>
    </row>
    <row r="5" spans="1:9" ht="13.5" thickBot="1">
      <c r="A5" s="2"/>
      <c r="B5" s="2"/>
      <c r="C5" s="9" t="s">
        <v>150</v>
      </c>
      <c r="D5" s="2"/>
      <c r="E5" s="2"/>
      <c r="F5" s="2"/>
      <c r="G5" s="2"/>
      <c r="H5" s="2"/>
      <c r="I5" s="2"/>
    </row>
    <row r="6" spans="1:9" ht="12.75">
      <c r="A6" s="10"/>
      <c r="B6" s="75"/>
      <c r="C6" s="75"/>
      <c r="D6" s="76"/>
      <c r="E6" s="75"/>
      <c r="F6" s="13"/>
      <c r="G6" s="13"/>
      <c r="H6" s="77"/>
      <c r="I6" s="61"/>
    </row>
    <row r="7" spans="1:9" ht="12.75">
      <c r="A7" s="15" t="s">
        <v>9</v>
      </c>
      <c r="B7" s="307">
        <v>73</v>
      </c>
      <c r="C7" s="308"/>
      <c r="D7" s="308"/>
      <c r="E7" s="309"/>
      <c r="F7" s="17" t="s">
        <v>10</v>
      </c>
      <c r="G7" s="17">
        <v>1073001</v>
      </c>
      <c r="H7" s="19"/>
      <c r="I7" s="78"/>
    </row>
    <row r="8" spans="1:9" ht="12.75">
      <c r="A8" s="18"/>
      <c r="B8" s="19"/>
      <c r="C8" s="19"/>
      <c r="D8" s="19"/>
      <c r="E8" s="19"/>
      <c r="F8" s="19"/>
      <c r="G8" s="19"/>
      <c r="H8" s="19"/>
      <c r="I8" s="78"/>
    </row>
    <row r="9" spans="1:9" ht="12.75">
      <c r="A9" s="21" t="s">
        <v>11</v>
      </c>
      <c r="B9" s="307" t="s">
        <v>96</v>
      </c>
      <c r="C9" s="308"/>
      <c r="D9" s="308"/>
      <c r="E9" s="309"/>
      <c r="F9" s="22" t="s">
        <v>13</v>
      </c>
      <c r="G9" s="23">
        <v>1610</v>
      </c>
      <c r="H9" s="19"/>
      <c r="I9" s="78"/>
    </row>
    <row r="10" spans="1:9" ht="12.75">
      <c r="A10" s="24"/>
      <c r="B10" s="25"/>
      <c r="C10" s="25"/>
      <c r="D10" s="26"/>
      <c r="E10" s="26"/>
      <c r="F10" s="27"/>
      <c r="G10" s="27"/>
      <c r="H10" s="27"/>
      <c r="I10" s="79"/>
    </row>
    <row r="11" spans="1:9" ht="12.75">
      <c r="A11" s="68" t="s">
        <v>60</v>
      </c>
      <c r="B11" s="65"/>
      <c r="C11" s="65"/>
      <c r="D11" s="66" t="s">
        <v>61</v>
      </c>
      <c r="E11" s="66" t="s">
        <v>61</v>
      </c>
      <c r="F11" s="313" t="s">
        <v>62</v>
      </c>
      <c r="G11" s="314"/>
      <c r="H11" s="315"/>
      <c r="I11" s="316" t="s">
        <v>4</v>
      </c>
    </row>
    <row r="12" spans="1:9" ht="12.75">
      <c r="A12" s="69" t="s">
        <v>63</v>
      </c>
      <c r="B12" s="80" t="s">
        <v>64</v>
      </c>
      <c r="C12" s="80" t="s">
        <v>65</v>
      </c>
      <c r="D12" s="34" t="s">
        <v>1</v>
      </c>
      <c r="E12" s="34" t="s">
        <v>2</v>
      </c>
      <c r="F12" s="81" t="s">
        <v>66</v>
      </c>
      <c r="G12" s="29" t="s">
        <v>67</v>
      </c>
      <c r="H12" s="81" t="s">
        <v>68</v>
      </c>
      <c r="I12" s="317"/>
    </row>
    <row r="13" spans="1:9" ht="12.75">
      <c r="A13" s="96" t="s">
        <v>3</v>
      </c>
      <c r="B13" s="98" t="s">
        <v>120</v>
      </c>
      <c r="C13" s="160" t="s">
        <v>118</v>
      </c>
      <c r="D13" s="113">
        <v>55</v>
      </c>
      <c r="E13" s="113">
        <v>52</v>
      </c>
      <c r="F13" s="255" t="s">
        <v>127</v>
      </c>
      <c r="G13" s="254"/>
      <c r="H13" s="82"/>
      <c r="I13" s="74"/>
    </row>
    <row r="14" spans="1:9" ht="12.75">
      <c r="A14" s="96" t="s">
        <v>73</v>
      </c>
      <c r="B14" s="98" t="s">
        <v>117</v>
      </c>
      <c r="C14" s="160" t="s">
        <v>118</v>
      </c>
      <c r="D14" s="105">
        <v>55</v>
      </c>
      <c r="E14" s="105">
        <v>52</v>
      </c>
      <c r="F14" s="255" t="s">
        <v>127</v>
      </c>
      <c r="G14" s="254"/>
      <c r="H14" s="82"/>
      <c r="I14" s="74"/>
    </row>
    <row r="15" spans="1:9" ht="12.75">
      <c r="A15" s="96" t="s">
        <v>99</v>
      </c>
      <c r="B15" s="258" t="s">
        <v>151</v>
      </c>
      <c r="C15" s="101" t="s">
        <v>129</v>
      </c>
      <c r="D15" s="217">
        <v>1</v>
      </c>
      <c r="E15" s="217">
        <v>1</v>
      </c>
      <c r="F15" s="254" t="s">
        <v>127</v>
      </c>
      <c r="G15" s="82"/>
      <c r="H15" s="254"/>
      <c r="I15" s="74"/>
    </row>
    <row r="16" spans="1:9" ht="12.75">
      <c r="A16" s="96" t="s">
        <v>133</v>
      </c>
      <c r="B16" s="258" t="s">
        <v>132</v>
      </c>
      <c r="C16" s="101" t="s">
        <v>134</v>
      </c>
      <c r="D16" s="263"/>
      <c r="E16" s="83"/>
      <c r="F16" s="254" t="s">
        <v>127</v>
      </c>
      <c r="G16" s="82"/>
      <c r="H16" s="82"/>
      <c r="I16" s="74"/>
    </row>
    <row r="17" spans="1:9" ht="12.75">
      <c r="A17" s="96"/>
      <c r="B17" s="4"/>
      <c r="C17" s="101"/>
      <c r="D17" s="83"/>
      <c r="E17" s="83"/>
      <c r="F17" s="73"/>
      <c r="G17" s="82"/>
      <c r="H17" s="82"/>
      <c r="I17" s="74"/>
    </row>
    <row r="18" spans="1:9" ht="12.75">
      <c r="A18" s="96"/>
      <c r="B18" s="4"/>
      <c r="C18" s="101"/>
      <c r="D18" s="117"/>
      <c r="E18" s="117"/>
      <c r="F18" s="73"/>
      <c r="G18" s="82"/>
      <c r="H18" s="82"/>
      <c r="I18" s="74" t="s">
        <v>56</v>
      </c>
    </row>
    <row r="19" spans="1:9" ht="12.75">
      <c r="A19" s="110"/>
      <c r="B19" s="5"/>
      <c r="C19" s="108"/>
      <c r="D19" s="117"/>
      <c r="E19" s="117"/>
      <c r="F19" s="107"/>
      <c r="G19" s="107"/>
      <c r="H19" s="107"/>
      <c r="I19" s="109"/>
    </row>
    <row r="20" spans="1:9" ht="13.5" thickBot="1">
      <c r="A20" s="114"/>
      <c r="B20" s="7"/>
      <c r="C20" s="103"/>
      <c r="D20" s="115"/>
      <c r="E20" s="116"/>
      <c r="F20" s="95"/>
      <c r="G20" s="95"/>
      <c r="H20" s="95"/>
      <c r="I20" s="102"/>
    </row>
    <row r="21" spans="1:9" ht="12.75">
      <c r="A21" s="2"/>
      <c r="B21" s="94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90" t="s">
        <v>45</v>
      </c>
      <c r="B23" s="119" t="s">
        <v>91</v>
      </c>
      <c r="C23" s="84"/>
      <c r="D23" s="85"/>
      <c r="E23" s="293" t="s">
        <v>46</v>
      </c>
      <c r="F23" s="53" t="s">
        <v>26</v>
      </c>
      <c r="G23" s="119" t="s">
        <v>124</v>
      </c>
      <c r="H23" s="56"/>
      <c r="I23" s="55"/>
    </row>
    <row r="24" spans="1:9" ht="12.75">
      <c r="A24" s="291"/>
      <c r="B24" s="53" t="s">
        <v>47</v>
      </c>
      <c r="C24" s="84"/>
      <c r="D24" s="85"/>
      <c r="E24" s="294"/>
      <c r="F24" s="53" t="s">
        <v>47</v>
      </c>
      <c r="G24" s="54"/>
      <c r="H24" s="56"/>
      <c r="I24" s="55"/>
    </row>
    <row r="25" spans="1:9" ht="27" customHeight="1">
      <c r="A25" s="292"/>
      <c r="B25" s="53" t="s">
        <v>48</v>
      </c>
      <c r="C25" s="84"/>
      <c r="D25" s="85"/>
      <c r="E25" s="295"/>
      <c r="F25" s="53" t="s">
        <v>48</v>
      </c>
      <c r="G25" s="57"/>
      <c r="H25" s="59"/>
      <c r="I25" s="58"/>
    </row>
    <row r="31" ht="17.25" customHeight="1"/>
    <row r="34" spans="1:9" ht="15.75">
      <c r="A34" s="8" t="s">
        <v>5</v>
      </c>
      <c r="B34" s="8"/>
      <c r="C34" s="8" t="s">
        <v>6</v>
      </c>
      <c r="D34" s="8"/>
      <c r="E34" s="8"/>
      <c r="F34" s="8"/>
      <c r="G34" s="8"/>
      <c r="H34" s="280" t="s">
        <v>92</v>
      </c>
      <c r="I34" s="280"/>
    </row>
    <row r="36" spans="1:3" ht="12.75">
      <c r="A36" s="6" t="s">
        <v>58</v>
      </c>
      <c r="B36" s="6"/>
      <c r="C36" s="6" t="s">
        <v>59</v>
      </c>
    </row>
    <row r="37" spans="1:2" ht="12.75">
      <c r="A37" s="6"/>
      <c r="B37" s="6"/>
    </row>
    <row r="38" spans="1:9" ht="13.5" thickBot="1">
      <c r="A38" s="2"/>
      <c r="B38" s="2"/>
      <c r="C38" s="9" t="s">
        <v>150</v>
      </c>
      <c r="D38" s="2"/>
      <c r="E38" s="2"/>
      <c r="F38" s="2"/>
      <c r="G38" s="2"/>
      <c r="H38" s="2"/>
      <c r="I38" s="2"/>
    </row>
    <row r="39" spans="1:9" ht="12.75">
      <c r="A39" s="10"/>
      <c r="B39" s="75"/>
      <c r="C39" s="75"/>
      <c r="D39" s="76"/>
      <c r="E39" s="75"/>
      <c r="F39" s="13"/>
      <c r="G39" s="13"/>
      <c r="H39" s="77"/>
      <c r="I39" s="61"/>
    </row>
    <row r="40" spans="1:9" ht="12.75">
      <c r="A40" s="15" t="s">
        <v>9</v>
      </c>
      <c r="B40" s="307">
        <v>73</v>
      </c>
      <c r="C40" s="308"/>
      <c r="D40" s="308"/>
      <c r="E40" s="309"/>
      <c r="F40" s="17" t="s">
        <v>10</v>
      </c>
      <c r="G40" s="17">
        <v>1073001</v>
      </c>
      <c r="H40" s="19"/>
      <c r="I40" s="78"/>
    </row>
    <row r="41" spans="1:9" ht="12.75">
      <c r="A41" s="18"/>
      <c r="B41" s="19"/>
      <c r="C41" s="19"/>
      <c r="D41" s="19"/>
      <c r="E41" s="19"/>
      <c r="F41" s="19"/>
      <c r="G41" s="19"/>
      <c r="H41" s="19"/>
      <c r="I41" s="78"/>
    </row>
    <row r="42" spans="1:9" ht="12.75">
      <c r="A42" s="21" t="s">
        <v>11</v>
      </c>
      <c r="B42" s="307" t="s">
        <v>94</v>
      </c>
      <c r="C42" s="308"/>
      <c r="D42" s="308"/>
      <c r="E42" s="309"/>
      <c r="F42" s="22" t="s">
        <v>13</v>
      </c>
      <c r="G42" s="23">
        <v>1620</v>
      </c>
      <c r="H42" s="19"/>
      <c r="I42" s="78"/>
    </row>
    <row r="43" spans="1:9" ht="12.75">
      <c r="A43" s="24"/>
      <c r="B43" s="25"/>
      <c r="C43" s="25"/>
      <c r="D43" s="26"/>
      <c r="E43" s="26"/>
      <c r="F43" s="27"/>
      <c r="G43" s="27"/>
      <c r="H43" s="27"/>
      <c r="I43" s="79"/>
    </row>
    <row r="44" spans="1:9" ht="12.75">
      <c r="A44" s="68" t="s">
        <v>60</v>
      </c>
      <c r="B44" s="65"/>
      <c r="C44" s="65"/>
      <c r="D44" s="66" t="s">
        <v>61</v>
      </c>
      <c r="E44" s="66" t="s">
        <v>61</v>
      </c>
      <c r="F44" s="313" t="s">
        <v>62</v>
      </c>
      <c r="G44" s="314"/>
      <c r="H44" s="315"/>
      <c r="I44" s="316" t="s">
        <v>4</v>
      </c>
    </row>
    <row r="45" spans="1:9" ht="12.75">
      <c r="A45" s="69" t="s">
        <v>63</v>
      </c>
      <c r="B45" s="80" t="s">
        <v>64</v>
      </c>
      <c r="C45" s="80" t="s">
        <v>65</v>
      </c>
      <c r="D45" s="34" t="s">
        <v>1</v>
      </c>
      <c r="E45" s="34" t="s">
        <v>2</v>
      </c>
      <c r="F45" s="81" t="s">
        <v>66</v>
      </c>
      <c r="G45" s="29" t="s">
        <v>67</v>
      </c>
      <c r="H45" s="81" t="s">
        <v>68</v>
      </c>
      <c r="I45" s="317"/>
    </row>
    <row r="46" spans="1:9" ht="12.75">
      <c r="A46" s="96" t="s">
        <v>3</v>
      </c>
      <c r="B46" s="256" t="s">
        <v>138</v>
      </c>
      <c r="C46" s="160" t="s">
        <v>97</v>
      </c>
      <c r="D46" s="260">
        <v>43036</v>
      </c>
      <c r="E46" s="261">
        <v>43036</v>
      </c>
      <c r="F46" s="73" t="s">
        <v>142</v>
      </c>
      <c r="G46" s="82"/>
      <c r="H46" s="82"/>
      <c r="I46" s="74"/>
    </row>
    <row r="47" spans="1:9" ht="12.75">
      <c r="A47" s="96" t="s">
        <v>75</v>
      </c>
      <c r="B47" s="256" t="s">
        <v>139</v>
      </c>
      <c r="C47" s="235" t="s">
        <v>118</v>
      </c>
      <c r="D47" s="260">
        <v>300</v>
      </c>
      <c r="E47" s="261">
        <v>300</v>
      </c>
      <c r="F47" s="73" t="s">
        <v>142</v>
      </c>
      <c r="G47" s="82"/>
      <c r="H47" s="82"/>
      <c r="I47" s="74"/>
    </row>
    <row r="48" spans="1:9" ht="36" customHeight="1">
      <c r="A48" s="96" t="s">
        <v>98</v>
      </c>
      <c r="B48" s="257" t="s">
        <v>140</v>
      </c>
      <c r="C48" s="262" t="s">
        <v>141</v>
      </c>
      <c r="D48" s="260">
        <v>89</v>
      </c>
      <c r="E48" s="260">
        <v>89</v>
      </c>
      <c r="F48" s="73" t="s">
        <v>142</v>
      </c>
      <c r="G48" s="82"/>
      <c r="H48" s="82"/>
      <c r="I48" s="74"/>
    </row>
    <row r="49" spans="1:9" ht="12.75">
      <c r="A49" s="96"/>
      <c r="B49" s="4"/>
      <c r="C49" s="101"/>
      <c r="D49" s="83"/>
      <c r="E49" s="83"/>
      <c r="F49" s="82"/>
      <c r="G49" s="82"/>
      <c r="H49" s="82"/>
      <c r="I49" s="74"/>
    </row>
    <row r="50" spans="1:9" ht="12.75">
      <c r="A50" s="96"/>
      <c r="B50" s="4"/>
      <c r="C50" s="101"/>
      <c r="D50" s="83"/>
      <c r="E50" s="83"/>
      <c r="F50" s="82"/>
      <c r="G50" s="82"/>
      <c r="H50" s="82"/>
      <c r="I50" s="74"/>
    </row>
    <row r="51" spans="1:9" ht="12.75">
      <c r="A51" s="96"/>
      <c r="B51" s="4"/>
      <c r="C51" s="101"/>
      <c r="D51" s="83"/>
      <c r="E51" s="83"/>
      <c r="F51" s="73"/>
      <c r="G51" s="82"/>
      <c r="H51" s="82"/>
      <c r="I51" s="74"/>
    </row>
    <row r="52" spans="1:9" ht="12.75">
      <c r="A52" s="96"/>
      <c r="B52" s="4"/>
      <c r="C52" s="101"/>
      <c r="D52" s="117"/>
      <c r="E52" s="117"/>
      <c r="F52" s="73"/>
      <c r="G52" s="82"/>
      <c r="H52" s="82"/>
      <c r="I52" s="74" t="s">
        <v>56</v>
      </c>
    </row>
    <row r="53" spans="1:9" ht="12.75">
      <c r="A53" s="110"/>
      <c r="B53" s="5"/>
      <c r="C53" s="108"/>
      <c r="D53" s="117"/>
      <c r="E53" s="117"/>
      <c r="F53" s="107"/>
      <c r="G53" s="107"/>
      <c r="H53" s="107"/>
      <c r="I53" s="109"/>
    </row>
    <row r="54" spans="1:9" ht="13.5" thickBot="1">
      <c r="A54" s="114"/>
      <c r="B54" s="7"/>
      <c r="C54" s="103"/>
      <c r="D54" s="115"/>
      <c r="E54" s="116"/>
      <c r="F54" s="95"/>
      <c r="G54" s="95"/>
      <c r="H54" s="95"/>
      <c r="I54" s="102"/>
    </row>
    <row r="55" spans="1:9" ht="12.75">
      <c r="A55" s="2"/>
      <c r="B55" s="94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90" t="s">
        <v>45</v>
      </c>
      <c r="B57" s="119" t="s">
        <v>91</v>
      </c>
      <c r="C57" s="84"/>
      <c r="D57" s="85"/>
      <c r="E57" s="293" t="s">
        <v>46</v>
      </c>
      <c r="F57" s="53" t="s">
        <v>26</v>
      </c>
      <c r="G57" s="119" t="s">
        <v>124</v>
      </c>
      <c r="H57" s="56"/>
      <c r="I57" s="55"/>
    </row>
    <row r="58" spans="1:9" ht="12.75">
      <c r="A58" s="291"/>
      <c r="B58" s="53" t="s">
        <v>47</v>
      </c>
      <c r="C58" s="84"/>
      <c r="D58" s="85"/>
      <c r="E58" s="294"/>
      <c r="F58" s="53" t="s">
        <v>47</v>
      </c>
      <c r="G58" s="54"/>
      <c r="H58" s="56"/>
      <c r="I58" s="55"/>
    </row>
    <row r="59" spans="1:9" ht="22.5" customHeight="1">
      <c r="A59" s="292"/>
      <c r="B59" s="53" t="s">
        <v>48</v>
      </c>
      <c r="C59" s="84"/>
      <c r="D59" s="85"/>
      <c r="E59" s="295"/>
      <c r="F59" s="53" t="s">
        <v>48</v>
      </c>
      <c r="G59" s="57"/>
      <c r="H59" s="59"/>
      <c r="I59" s="58"/>
    </row>
  </sheetData>
  <sheetProtection/>
  <mergeCells count="14">
    <mergeCell ref="A57:A59"/>
    <mergeCell ref="E57:E59"/>
    <mergeCell ref="H34:I34"/>
    <mergeCell ref="B40:E40"/>
    <mergeCell ref="B42:E42"/>
    <mergeCell ref="F44:H44"/>
    <mergeCell ref="I44:I45"/>
    <mergeCell ref="A23:A25"/>
    <mergeCell ref="E23:E25"/>
    <mergeCell ref="H1:I1"/>
    <mergeCell ref="B7:E7"/>
    <mergeCell ref="B9:E9"/>
    <mergeCell ref="F11:H11"/>
    <mergeCell ref="I11:I12"/>
  </mergeCells>
  <printOptions/>
  <pageMargins left="0.2" right="0.2" top="1" bottom="1" header="0.5" footer="0.5"/>
  <pageSetup horizontalDpi="600" verticalDpi="600" orientation="landscape" scale="90" r:id="rId1"/>
  <rowBreaks count="1" manualBreakCount="1">
    <brk id="3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J61" sqref="J61"/>
    </sheetView>
  </sheetViews>
  <sheetFormatPr defaultColWidth="9.140625" defaultRowHeight="12.75"/>
  <cols>
    <col min="1" max="1" width="13.7109375" style="0" customWidth="1"/>
    <col min="3" max="3" width="12.8515625" style="0" customWidth="1"/>
    <col min="4" max="4" width="45.140625" style="0" customWidth="1"/>
    <col min="5" max="5" width="10.7109375" style="0" customWidth="1"/>
    <col min="6" max="6" width="15.140625" style="0" customWidth="1"/>
    <col min="7" max="7" width="12.8515625" style="0" customWidth="1"/>
  </cols>
  <sheetData>
    <row r="1" spans="1:7" ht="15.75">
      <c r="A1" s="8" t="s">
        <v>5</v>
      </c>
      <c r="B1" s="8"/>
      <c r="C1" s="8" t="s">
        <v>6</v>
      </c>
      <c r="D1" s="8"/>
      <c r="E1" s="8"/>
      <c r="F1" s="118"/>
      <c r="G1" s="104"/>
    </row>
    <row r="3" spans="1:3" ht="12.75">
      <c r="A3" s="6" t="s">
        <v>69</v>
      </c>
      <c r="B3" s="6"/>
      <c r="C3" s="6" t="s">
        <v>95</v>
      </c>
    </row>
    <row r="4" ht="12.75">
      <c r="A4" s="6"/>
    </row>
    <row r="5" spans="1:7" ht="13.5" thickBot="1">
      <c r="A5" s="2"/>
      <c r="B5" s="2"/>
      <c r="C5" s="2"/>
      <c r="D5" s="9" t="s">
        <v>143</v>
      </c>
      <c r="E5" s="2"/>
      <c r="F5" s="2"/>
      <c r="G5" s="104" t="s">
        <v>74</v>
      </c>
    </row>
    <row r="6" spans="1:7" ht="12.75">
      <c r="A6" s="10"/>
      <c r="B6" s="75"/>
      <c r="C6" s="75"/>
      <c r="D6" s="75"/>
      <c r="E6" s="76"/>
      <c r="F6" s="75"/>
      <c r="G6" s="14"/>
    </row>
    <row r="7" spans="1:7" ht="12.75">
      <c r="A7" s="15" t="s">
        <v>9</v>
      </c>
      <c r="B7" s="307" t="s">
        <v>92</v>
      </c>
      <c r="C7" s="308"/>
      <c r="D7" s="308"/>
      <c r="E7" s="308"/>
      <c r="F7" s="309"/>
      <c r="G7" s="86">
        <v>1073001</v>
      </c>
    </row>
    <row r="8" spans="1:7" ht="12.75">
      <c r="A8" s="18"/>
      <c r="B8" s="19"/>
      <c r="C8" s="19"/>
      <c r="D8" s="19"/>
      <c r="E8" s="19"/>
      <c r="F8" s="19"/>
      <c r="G8" s="78"/>
    </row>
    <row r="9" spans="1:7" ht="12.75">
      <c r="A9" s="21" t="s">
        <v>11</v>
      </c>
      <c r="B9" s="307" t="s">
        <v>12</v>
      </c>
      <c r="C9" s="308"/>
      <c r="D9" s="308"/>
      <c r="E9" s="309"/>
      <c r="F9" s="22" t="s">
        <v>13</v>
      </c>
      <c r="G9" s="208" t="s">
        <v>90</v>
      </c>
    </row>
    <row r="10" spans="1:7" ht="12.75">
      <c r="A10" s="24"/>
      <c r="B10" s="25"/>
      <c r="C10" s="25"/>
      <c r="D10" s="25"/>
      <c r="E10" s="26"/>
      <c r="F10" s="26"/>
      <c r="G10" s="87"/>
    </row>
    <row r="11" spans="1:7" ht="12.75">
      <c r="A11" s="63"/>
      <c r="B11" s="33"/>
      <c r="C11" s="33"/>
      <c r="D11" s="33"/>
      <c r="E11" s="272" t="s">
        <v>70</v>
      </c>
      <c r="F11" s="273"/>
      <c r="G11" s="274"/>
    </row>
    <row r="12" spans="1:7" ht="12.75">
      <c r="A12" s="63"/>
      <c r="B12" s="65"/>
      <c r="C12" s="65"/>
      <c r="D12" s="65"/>
      <c r="E12" s="66"/>
      <c r="F12" s="66"/>
      <c r="G12" s="67"/>
    </row>
    <row r="13" spans="1:7" ht="12.75">
      <c r="A13" s="68" t="s">
        <v>71</v>
      </c>
      <c r="B13" s="65"/>
      <c r="C13" s="65"/>
      <c r="D13" s="65"/>
      <c r="E13" s="34" t="s">
        <v>54</v>
      </c>
      <c r="F13" s="34" t="s">
        <v>121</v>
      </c>
      <c r="G13" s="35" t="s">
        <v>24</v>
      </c>
    </row>
    <row r="14" spans="1:7" ht="12.75">
      <c r="A14" s="69" t="s">
        <v>63</v>
      </c>
      <c r="B14" s="214" t="s">
        <v>72</v>
      </c>
      <c r="C14" s="215"/>
      <c r="D14" s="216"/>
      <c r="E14" s="34" t="s">
        <v>122</v>
      </c>
      <c r="F14" s="34" t="s">
        <v>152</v>
      </c>
      <c r="G14" s="35" t="s">
        <v>152</v>
      </c>
    </row>
    <row r="15" spans="1:8" ht="12.75">
      <c r="A15" s="112" t="s">
        <v>3</v>
      </c>
      <c r="B15" s="98" t="s">
        <v>120</v>
      </c>
      <c r="C15" s="213"/>
      <c r="D15" s="213"/>
      <c r="E15" s="160">
        <v>72000</v>
      </c>
      <c r="F15" s="160">
        <v>72000</v>
      </c>
      <c r="G15" s="209">
        <v>64040</v>
      </c>
      <c r="H15" s="3"/>
    </row>
    <row r="16" spans="1:7" ht="12.75">
      <c r="A16" s="112" t="s">
        <v>75</v>
      </c>
      <c r="B16" s="98" t="s">
        <v>117</v>
      </c>
      <c r="C16" s="99"/>
      <c r="D16" s="100"/>
      <c r="E16" s="105">
        <v>21000</v>
      </c>
      <c r="F16" s="105">
        <v>26762</v>
      </c>
      <c r="G16" s="209">
        <v>23788</v>
      </c>
    </row>
    <row r="17" spans="1:7" ht="12.75">
      <c r="A17" s="112" t="s">
        <v>98</v>
      </c>
      <c r="B17" s="4" t="s">
        <v>128</v>
      </c>
      <c r="C17" s="97"/>
      <c r="D17" s="234"/>
      <c r="E17" s="106">
        <v>27000</v>
      </c>
      <c r="F17" s="106">
        <v>27000</v>
      </c>
      <c r="G17" s="209">
        <v>26180</v>
      </c>
    </row>
    <row r="18" spans="1:7" ht="13.5" thickBot="1">
      <c r="A18" s="112" t="s">
        <v>98</v>
      </c>
      <c r="B18" s="4" t="s">
        <v>132</v>
      </c>
      <c r="C18" s="97"/>
      <c r="D18" s="89"/>
      <c r="E18" s="88">
        <v>3000</v>
      </c>
      <c r="F18" s="106">
        <v>3000</v>
      </c>
      <c r="G18" s="209">
        <v>3000</v>
      </c>
    </row>
    <row r="19" spans="1:7" ht="13.5" thickBot="1">
      <c r="A19" s="90"/>
      <c r="B19" s="91"/>
      <c r="C19" s="91"/>
      <c r="D19" s="91"/>
      <c r="E19" s="210">
        <f>SUM(E15:E18)</f>
        <v>123000</v>
      </c>
      <c r="F19" s="211">
        <f>SUM(F15:F18)</f>
        <v>128762</v>
      </c>
      <c r="G19" s="212">
        <f>SUM(G15:G18)</f>
        <v>117008</v>
      </c>
    </row>
    <row r="20" spans="1:7" ht="12.75">
      <c r="A20" s="92"/>
      <c r="B20" s="92"/>
      <c r="C20" s="92"/>
      <c r="D20" s="92"/>
      <c r="E20" s="93"/>
      <c r="F20" s="92"/>
      <c r="G20" s="93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90" t="s">
        <v>45</v>
      </c>
      <c r="B22" s="53" t="s">
        <v>26</v>
      </c>
      <c r="C22" s="119" t="s">
        <v>91</v>
      </c>
      <c r="D22" s="293" t="s">
        <v>46</v>
      </c>
      <c r="E22" s="53" t="s">
        <v>26</v>
      </c>
      <c r="F22" s="119" t="s">
        <v>124</v>
      </c>
      <c r="G22" s="55"/>
    </row>
    <row r="23" spans="1:7" ht="12.75">
      <c r="A23" s="291"/>
      <c r="B23" s="53" t="s">
        <v>47</v>
      </c>
      <c r="C23" s="54"/>
      <c r="D23" s="294"/>
      <c r="E23" s="53" t="s">
        <v>47</v>
      </c>
      <c r="F23" s="54"/>
      <c r="G23" s="55"/>
    </row>
    <row r="24" spans="1:7" ht="12.75">
      <c r="A24" s="292"/>
      <c r="B24" s="53" t="s">
        <v>48</v>
      </c>
      <c r="C24" s="57"/>
      <c r="D24" s="295"/>
      <c r="E24" s="53" t="s">
        <v>48</v>
      </c>
      <c r="F24" s="57"/>
      <c r="G24" s="58"/>
    </row>
    <row r="38" spans="1:7" ht="15.75">
      <c r="A38" s="8" t="s">
        <v>5</v>
      </c>
      <c r="B38" s="8"/>
      <c r="C38" s="8" t="s">
        <v>6</v>
      </c>
      <c r="D38" s="8"/>
      <c r="E38" s="8"/>
      <c r="F38" s="118"/>
      <c r="G38" s="104"/>
    </row>
    <row r="40" spans="1:3" ht="12.75">
      <c r="A40" s="6" t="s">
        <v>69</v>
      </c>
      <c r="B40" s="6"/>
      <c r="C40" s="6" t="s">
        <v>95</v>
      </c>
    </row>
    <row r="41" ht="12.75">
      <c r="A41" s="6"/>
    </row>
    <row r="42" spans="1:7" ht="13.5" thickBot="1">
      <c r="A42" s="2"/>
      <c r="B42" s="2"/>
      <c r="C42" s="2"/>
      <c r="D42" s="9" t="s">
        <v>150</v>
      </c>
      <c r="E42" s="2"/>
      <c r="F42" s="2"/>
      <c r="G42" s="104" t="s">
        <v>74</v>
      </c>
    </row>
    <row r="43" spans="1:7" ht="12.75">
      <c r="A43" s="10"/>
      <c r="B43" s="75"/>
      <c r="C43" s="75"/>
      <c r="D43" s="75"/>
      <c r="E43" s="76"/>
      <c r="F43" s="75"/>
      <c r="G43" s="14"/>
    </row>
    <row r="44" spans="1:7" ht="12.75">
      <c r="A44" s="15" t="s">
        <v>9</v>
      </c>
      <c r="B44" s="307" t="s">
        <v>92</v>
      </c>
      <c r="C44" s="308"/>
      <c r="D44" s="308"/>
      <c r="E44" s="308"/>
      <c r="F44" s="309"/>
      <c r="G44" s="86">
        <v>1073001</v>
      </c>
    </row>
    <row r="45" spans="1:7" ht="12.75">
      <c r="A45" s="18"/>
      <c r="B45" s="19"/>
      <c r="C45" s="19"/>
      <c r="D45" s="19"/>
      <c r="E45" s="19"/>
      <c r="F45" s="19"/>
      <c r="G45" s="78"/>
    </row>
    <row r="46" spans="1:7" ht="12.75">
      <c r="A46" s="21" t="s">
        <v>11</v>
      </c>
      <c r="B46" s="307" t="s">
        <v>94</v>
      </c>
      <c r="C46" s="308"/>
      <c r="D46" s="308"/>
      <c r="E46" s="309"/>
      <c r="F46" s="22" t="s">
        <v>13</v>
      </c>
      <c r="G46" s="259" t="s">
        <v>125</v>
      </c>
    </row>
    <row r="47" spans="1:7" ht="12.75">
      <c r="A47" s="24"/>
      <c r="B47" s="25"/>
      <c r="C47" s="25"/>
      <c r="D47" s="25"/>
      <c r="E47" s="26"/>
      <c r="F47" s="26"/>
      <c r="G47" s="87"/>
    </row>
    <row r="48" spans="1:7" ht="12.75">
      <c r="A48" s="63"/>
      <c r="B48" s="33"/>
      <c r="C48" s="33"/>
      <c r="D48" s="33"/>
      <c r="E48" s="272" t="s">
        <v>70</v>
      </c>
      <c r="F48" s="273"/>
      <c r="G48" s="274"/>
    </row>
    <row r="49" spans="1:7" ht="12.75">
      <c r="A49" s="63"/>
      <c r="B49" s="65"/>
      <c r="C49" s="65"/>
      <c r="D49" s="65"/>
      <c r="E49" s="66"/>
      <c r="F49" s="66"/>
      <c r="G49" s="67"/>
    </row>
    <row r="50" spans="1:7" ht="12.75">
      <c r="A50" s="68" t="s">
        <v>71</v>
      </c>
      <c r="B50" s="65"/>
      <c r="C50" s="65"/>
      <c r="D50" s="65"/>
      <c r="E50" s="34" t="s">
        <v>54</v>
      </c>
      <c r="F50" s="34" t="s">
        <v>121</v>
      </c>
      <c r="G50" s="35" t="s">
        <v>24</v>
      </c>
    </row>
    <row r="51" spans="1:7" ht="12.75">
      <c r="A51" s="69" t="s">
        <v>63</v>
      </c>
      <c r="B51" s="214" t="s">
        <v>72</v>
      </c>
      <c r="C51" s="215"/>
      <c r="D51" s="216"/>
      <c r="E51" s="34" t="s">
        <v>122</v>
      </c>
      <c r="F51" s="34" t="s">
        <v>152</v>
      </c>
      <c r="G51" s="35" t="s">
        <v>152</v>
      </c>
    </row>
    <row r="52" spans="1:8" ht="12.75">
      <c r="A52" s="112" t="s">
        <v>3</v>
      </c>
      <c r="B52" s="98" t="s">
        <v>136</v>
      </c>
      <c r="C52" s="213"/>
      <c r="D52" s="213"/>
      <c r="E52" s="160">
        <v>600000</v>
      </c>
      <c r="F52" s="160">
        <v>1121000</v>
      </c>
      <c r="G52" s="209">
        <v>1113000</v>
      </c>
      <c r="H52" s="3"/>
    </row>
    <row r="53" spans="1:7" ht="12.75">
      <c r="A53" s="112"/>
      <c r="B53" s="98"/>
      <c r="C53" s="99"/>
      <c r="D53" s="100"/>
      <c r="E53" s="105"/>
      <c r="F53" s="105"/>
      <c r="G53" s="209"/>
    </row>
    <row r="54" spans="1:7" ht="12.75">
      <c r="A54" s="112"/>
      <c r="B54" s="4"/>
      <c r="C54" s="97"/>
      <c r="D54" s="234"/>
      <c r="E54" s="106"/>
      <c r="F54" s="106"/>
      <c r="G54" s="209"/>
    </row>
    <row r="55" spans="1:7" ht="13.5" thickBot="1">
      <c r="A55" s="112"/>
      <c r="B55" s="4"/>
      <c r="C55" s="97"/>
      <c r="D55" s="89"/>
      <c r="E55" s="88"/>
      <c r="F55" s="106"/>
      <c r="G55" s="209"/>
    </row>
    <row r="56" spans="1:7" ht="13.5" thickBot="1">
      <c r="A56" s="90"/>
      <c r="B56" s="91"/>
      <c r="C56" s="91"/>
      <c r="D56" s="91"/>
      <c r="E56" s="210">
        <f>SUM(E52:E55)</f>
        <v>600000</v>
      </c>
      <c r="F56" s="211">
        <f>SUM(F52:F55)</f>
        <v>1121000</v>
      </c>
      <c r="G56" s="212">
        <f>SUM(G52:G55)</f>
        <v>1113000</v>
      </c>
    </row>
    <row r="57" spans="1:7" ht="12.75">
      <c r="A57" s="92"/>
      <c r="B57" s="92"/>
      <c r="C57" s="92"/>
      <c r="D57" s="92"/>
      <c r="E57" s="93"/>
      <c r="F57" s="92"/>
      <c r="G57" s="93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90" t="s">
        <v>45</v>
      </c>
      <c r="B59" s="53" t="s">
        <v>26</v>
      </c>
      <c r="C59" s="119" t="s">
        <v>91</v>
      </c>
      <c r="D59" s="293" t="s">
        <v>46</v>
      </c>
      <c r="E59" s="53" t="s">
        <v>26</v>
      </c>
      <c r="F59" s="119" t="s">
        <v>124</v>
      </c>
      <c r="G59" s="55"/>
    </row>
    <row r="60" spans="1:7" ht="12.75">
      <c r="A60" s="291"/>
      <c r="B60" s="53" t="s">
        <v>47</v>
      </c>
      <c r="C60" s="54"/>
      <c r="D60" s="294"/>
      <c r="E60" s="53" t="s">
        <v>47</v>
      </c>
      <c r="F60" s="54"/>
      <c r="G60" s="55"/>
    </row>
    <row r="61" spans="1:7" ht="12.75">
      <c r="A61" s="292"/>
      <c r="B61" s="53" t="s">
        <v>48</v>
      </c>
      <c r="C61" s="57"/>
      <c r="D61" s="295"/>
      <c r="E61" s="53" t="s">
        <v>48</v>
      </c>
      <c r="F61" s="57"/>
      <c r="G61" s="58"/>
    </row>
  </sheetData>
  <sheetProtection/>
  <mergeCells count="10">
    <mergeCell ref="B7:F7"/>
    <mergeCell ref="B9:E9"/>
    <mergeCell ref="E11:G11"/>
    <mergeCell ref="A59:A61"/>
    <mergeCell ref="D59:D61"/>
    <mergeCell ref="A22:A24"/>
    <mergeCell ref="D22:D24"/>
    <mergeCell ref="B46:E46"/>
    <mergeCell ref="E48:G48"/>
    <mergeCell ref="B44:F44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75" zoomScaleNormal="75" zoomScalePageLayoutView="0" workbookViewId="0" topLeftCell="A1">
      <selection activeCell="J35" sqref="J35"/>
    </sheetView>
  </sheetViews>
  <sheetFormatPr defaultColWidth="9.140625" defaultRowHeight="12.75"/>
  <cols>
    <col min="1" max="1" width="46.8515625" style="0" customWidth="1"/>
    <col min="2" max="2" width="17.140625" style="0" customWidth="1"/>
    <col min="3" max="3" width="16.8515625" style="0" customWidth="1"/>
    <col min="4" max="4" width="19.7109375" style="0" customWidth="1"/>
    <col min="5" max="5" width="15.421875" style="0" customWidth="1"/>
    <col min="6" max="6" width="29.00390625" style="0" customWidth="1"/>
    <col min="7" max="7" width="29.140625" style="0" customWidth="1"/>
  </cols>
  <sheetData>
    <row r="1" spans="1:5" ht="15.75">
      <c r="A1" s="121"/>
      <c r="B1" s="121"/>
      <c r="C1" s="121"/>
      <c r="D1" s="321"/>
      <c r="E1" s="321"/>
    </row>
    <row r="4" spans="1:7" ht="15.75">
      <c r="A4" s="8" t="s">
        <v>5</v>
      </c>
      <c r="B4" s="8" t="s">
        <v>6</v>
      </c>
      <c r="C4" s="8"/>
      <c r="D4" s="8"/>
      <c r="E4" s="8"/>
      <c r="F4" s="280" t="s">
        <v>92</v>
      </c>
      <c r="G4" s="280"/>
    </row>
    <row r="5" ht="12.75">
      <c r="A5" s="164"/>
    </row>
    <row r="6" spans="1:3" ht="12.75">
      <c r="A6" s="164" t="s">
        <v>77</v>
      </c>
      <c r="B6" s="164" t="s">
        <v>154</v>
      </c>
      <c r="C6" s="164"/>
    </row>
    <row r="7" ht="12.75">
      <c r="A7" s="164"/>
    </row>
    <row r="8" spans="1:7" ht="12.75">
      <c r="A8" s="2"/>
      <c r="B8" s="9"/>
      <c r="C8" s="2"/>
      <c r="D8" s="2"/>
      <c r="E8" s="2"/>
      <c r="F8" s="2"/>
      <c r="G8" s="9" t="s">
        <v>78</v>
      </c>
    </row>
    <row r="9" spans="1:9" ht="18.75">
      <c r="A9" s="166"/>
      <c r="B9" s="170" t="s">
        <v>79</v>
      </c>
      <c r="C9" s="318" t="s">
        <v>137</v>
      </c>
      <c r="D9" s="319"/>
      <c r="E9" s="320"/>
      <c r="F9" s="318" t="s">
        <v>4</v>
      </c>
      <c r="G9" s="320"/>
      <c r="H9" s="165"/>
      <c r="I9" s="165"/>
    </row>
    <row r="10" spans="1:9" ht="18.75">
      <c r="A10" s="170" t="s">
        <v>80</v>
      </c>
      <c r="B10" s="170" t="s">
        <v>81</v>
      </c>
      <c r="C10" s="171" t="s">
        <v>82</v>
      </c>
      <c r="D10" s="172" t="s">
        <v>83</v>
      </c>
      <c r="E10" s="173" t="s">
        <v>2</v>
      </c>
      <c r="F10" s="170" t="s">
        <v>84</v>
      </c>
      <c r="G10" s="170" t="s">
        <v>85</v>
      </c>
      <c r="H10" s="165"/>
      <c r="I10" s="165"/>
    </row>
    <row r="11" spans="1:9" ht="18.75">
      <c r="A11" s="170" t="s">
        <v>86</v>
      </c>
      <c r="B11" s="170" t="s">
        <v>130</v>
      </c>
      <c r="C11" s="171" t="s">
        <v>153</v>
      </c>
      <c r="D11" s="174"/>
      <c r="E11" s="173" t="s">
        <v>155</v>
      </c>
      <c r="F11" s="174" t="s">
        <v>87</v>
      </c>
      <c r="G11" s="174" t="s">
        <v>88</v>
      </c>
      <c r="H11" s="165"/>
      <c r="I11" s="165"/>
    </row>
    <row r="12" spans="1:9" ht="18.75">
      <c r="A12" s="184" t="s">
        <v>89</v>
      </c>
      <c r="B12" s="185"/>
      <c r="C12" s="185"/>
      <c r="D12" s="185"/>
      <c r="E12" s="185"/>
      <c r="F12" s="186"/>
      <c r="G12" s="175"/>
      <c r="H12" s="165"/>
      <c r="I12" s="165"/>
    </row>
    <row r="13" spans="1:9" ht="18.75">
      <c r="A13" s="176" t="s">
        <v>131</v>
      </c>
      <c r="B13" s="182">
        <v>27000</v>
      </c>
      <c r="C13" s="182">
        <v>27000</v>
      </c>
      <c r="D13" s="182">
        <v>26180</v>
      </c>
      <c r="E13" s="182">
        <v>26180</v>
      </c>
      <c r="F13" s="322" t="s">
        <v>100</v>
      </c>
      <c r="G13" s="178"/>
      <c r="H13" s="165"/>
      <c r="I13" s="165"/>
    </row>
    <row r="14" spans="1:9" ht="18.75">
      <c r="A14" s="176" t="s">
        <v>132</v>
      </c>
      <c r="B14" s="182">
        <v>3000</v>
      </c>
      <c r="C14" s="182">
        <v>3000</v>
      </c>
      <c r="D14" s="182">
        <v>3000</v>
      </c>
      <c r="E14" s="182">
        <v>3000</v>
      </c>
      <c r="F14" s="322" t="s">
        <v>100</v>
      </c>
      <c r="G14" s="178"/>
      <c r="H14" s="165"/>
      <c r="I14" s="165"/>
    </row>
    <row r="15" spans="1:9" ht="18.75">
      <c r="A15" s="176"/>
      <c r="B15" s="182"/>
      <c r="C15" s="182"/>
      <c r="D15" s="182"/>
      <c r="E15" s="182"/>
      <c r="F15" s="177"/>
      <c r="G15" s="178"/>
      <c r="H15" s="165"/>
      <c r="I15" s="165"/>
    </row>
    <row r="16" spans="1:9" ht="18.75">
      <c r="A16" s="176"/>
      <c r="B16" s="182"/>
      <c r="C16" s="182"/>
      <c r="D16" s="182"/>
      <c r="E16" s="182"/>
      <c r="F16" s="177"/>
      <c r="G16" s="178"/>
      <c r="H16" s="165"/>
      <c r="I16" s="165"/>
    </row>
    <row r="17" spans="1:9" ht="18.75">
      <c r="A17" s="179"/>
      <c r="B17" s="183"/>
      <c r="C17" s="187"/>
      <c r="D17" s="187"/>
      <c r="E17" s="187"/>
      <c r="F17" s="176"/>
      <c r="G17" s="176"/>
      <c r="H17" s="165"/>
      <c r="I17" s="165"/>
    </row>
    <row r="18" spans="1:9" ht="18.75">
      <c r="A18" s="179"/>
      <c r="B18" s="181"/>
      <c r="C18" s="188"/>
      <c r="D18" s="187"/>
      <c r="E18" s="187"/>
      <c r="F18" s="176"/>
      <c r="G18" s="176"/>
      <c r="H18" s="165"/>
      <c r="I18" s="165"/>
    </row>
    <row r="19" spans="1:9" ht="18.75">
      <c r="A19" s="179"/>
      <c r="B19" s="176"/>
      <c r="C19" s="180"/>
      <c r="D19" s="180"/>
      <c r="E19" s="180"/>
      <c r="F19" s="176"/>
      <c r="G19" s="176"/>
      <c r="H19" s="165"/>
      <c r="I19" s="165"/>
    </row>
    <row r="20" spans="1:9" ht="18.75">
      <c r="A20" s="179"/>
      <c r="B20" s="218">
        <f>SUM(B13:B14)</f>
        <v>30000</v>
      </c>
      <c r="C20" s="218">
        <f>SUM(C13:C14)</f>
        <v>30000</v>
      </c>
      <c r="D20" s="218">
        <f>SUM(D13:D14)</f>
        <v>29180</v>
      </c>
      <c r="E20" s="218">
        <f>SUM(E13:E14)</f>
        <v>29180</v>
      </c>
      <c r="F20" s="176"/>
      <c r="G20" s="176"/>
      <c r="H20" s="165"/>
      <c r="I20" s="165"/>
    </row>
    <row r="21" spans="1:9" ht="18.75">
      <c r="A21" s="167"/>
      <c r="B21" s="168"/>
      <c r="C21" s="169"/>
      <c r="D21" s="169"/>
      <c r="E21" s="169"/>
      <c r="F21" s="165"/>
      <c r="G21" s="165"/>
      <c r="H21" s="165"/>
      <c r="I21" s="165"/>
    </row>
    <row r="22" spans="1:9" ht="18.75">
      <c r="A22" s="167"/>
      <c r="B22" s="168"/>
      <c r="C22" s="169"/>
      <c r="D22" s="169"/>
      <c r="E22" s="169"/>
      <c r="F22" s="165"/>
      <c r="G22" s="165"/>
      <c r="H22" s="165"/>
      <c r="I22" s="165"/>
    </row>
    <row r="23" spans="1:9" ht="18.75">
      <c r="A23" s="167"/>
      <c r="B23" s="168"/>
      <c r="C23" s="169"/>
      <c r="D23" s="169"/>
      <c r="E23" s="169"/>
      <c r="F23" s="165"/>
      <c r="G23" s="165"/>
      <c r="H23" s="165"/>
      <c r="I23" s="165"/>
    </row>
    <row r="24" spans="1:9" ht="18.75">
      <c r="A24" s="167"/>
      <c r="B24" s="168"/>
      <c r="C24" s="169"/>
      <c r="D24" s="169"/>
      <c r="E24" s="169"/>
      <c r="F24" s="165"/>
      <c r="G24" s="165"/>
      <c r="H24" s="165"/>
      <c r="I24" s="165"/>
    </row>
    <row r="25" spans="1:9" ht="18.75">
      <c r="A25" s="167"/>
      <c r="B25" s="168"/>
      <c r="C25" s="169"/>
      <c r="D25" s="169"/>
      <c r="E25" s="169"/>
      <c r="F25" s="165"/>
      <c r="G25" s="165"/>
      <c r="H25" s="165"/>
      <c r="I25" s="165"/>
    </row>
    <row r="26" spans="1:5" ht="12.75">
      <c r="A26" s="94"/>
      <c r="B26" s="94"/>
      <c r="C26" s="161"/>
      <c r="D26" s="161"/>
      <c r="E26" s="161"/>
    </row>
    <row r="27" spans="1:5" ht="12.75">
      <c r="A27" s="92"/>
      <c r="B27" s="92"/>
      <c r="C27" s="93"/>
      <c r="D27" s="162"/>
      <c r="E27" s="163"/>
    </row>
    <row r="30" spans="1:7" ht="15.75">
      <c r="A30" s="8" t="s">
        <v>5</v>
      </c>
      <c r="B30" s="8" t="s">
        <v>6</v>
      </c>
      <c r="C30" s="8"/>
      <c r="D30" s="8"/>
      <c r="E30" s="8"/>
      <c r="F30" s="280" t="s">
        <v>92</v>
      </c>
      <c r="G30" s="280"/>
    </row>
    <row r="31" ht="12.75">
      <c r="A31" s="164"/>
    </row>
    <row r="32" spans="1:3" ht="12.75">
      <c r="A32" s="164" t="s">
        <v>77</v>
      </c>
      <c r="B32" s="164" t="s">
        <v>154</v>
      </c>
      <c r="C32" s="164"/>
    </row>
    <row r="33" ht="12.75">
      <c r="A33" s="164"/>
    </row>
    <row r="34" spans="1:7" ht="12.75">
      <c r="A34" s="2"/>
      <c r="B34" s="9"/>
      <c r="C34" s="2"/>
      <c r="D34" s="2"/>
      <c r="E34" s="2"/>
      <c r="F34" s="2"/>
      <c r="G34" s="9" t="s">
        <v>78</v>
      </c>
    </row>
    <row r="35" spans="1:7" ht="18.75">
      <c r="A35" s="166"/>
      <c r="B35" s="170" t="s">
        <v>79</v>
      </c>
      <c r="C35" s="318" t="s">
        <v>137</v>
      </c>
      <c r="D35" s="319"/>
      <c r="E35" s="320"/>
      <c r="F35" s="318" t="s">
        <v>4</v>
      </c>
      <c r="G35" s="320"/>
    </row>
    <row r="36" spans="1:7" ht="18.75">
      <c r="A36" s="170" t="s">
        <v>80</v>
      </c>
      <c r="B36" s="170" t="s">
        <v>81</v>
      </c>
      <c r="C36" s="171" t="s">
        <v>82</v>
      </c>
      <c r="D36" s="172" t="s">
        <v>83</v>
      </c>
      <c r="E36" s="173" t="s">
        <v>2</v>
      </c>
      <c r="F36" s="170" t="s">
        <v>84</v>
      </c>
      <c r="G36" s="170" t="s">
        <v>85</v>
      </c>
    </row>
    <row r="37" spans="1:7" ht="18.75">
      <c r="A37" s="170" t="s">
        <v>86</v>
      </c>
      <c r="B37" s="170" t="s">
        <v>130</v>
      </c>
      <c r="C37" s="171" t="s">
        <v>153</v>
      </c>
      <c r="D37" s="174"/>
      <c r="E37" s="173" t="s">
        <v>155</v>
      </c>
      <c r="F37" s="174" t="s">
        <v>87</v>
      </c>
      <c r="G37" s="174" t="s">
        <v>88</v>
      </c>
    </row>
    <row r="38" spans="1:7" ht="16.5">
      <c r="A38" s="184" t="s">
        <v>94</v>
      </c>
      <c r="B38" s="185"/>
      <c r="C38" s="185"/>
      <c r="D38" s="185"/>
      <c r="E38" s="185"/>
      <c r="F38" s="186"/>
      <c r="G38" s="175"/>
    </row>
    <row r="39" spans="1:7" ht="33">
      <c r="A39" s="233" t="s">
        <v>119</v>
      </c>
      <c r="B39" s="182">
        <v>37322</v>
      </c>
      <c r="C39" s="182">
        <v>37322</v>
      </c>
      <c r="D39" s="182">
        <v>37242</v>
      </c>
      <c r="E39" s="182">
        <v>37242</v>
      </c>
      <c r="F39" s="182" t="s">
        <v>100</v>
      </c>
      <c r="G39" s="178"/>
    </row>
    <row r="40" spans="1:7" ht="16.5">
      <c r="A40" s="176" t="s">
        <v>135</v>
      </c>
      <c r="B40" s="182">
        <v>2678</v>
      </c>
      <c r="C40" s="182">
        <v>2678</v>
      </c>
      <c r="D40" s="182">
        <v>2640</v>
      </c>
      <c r="E40" s="182">
        <v>2640</v>
      </c>
      <c r="F40" s="182" t="s">
        <v>100</v>
      </c>
      <c r="G40" s="178"/>
    </row>
    <row r="41" spans="1:7" ht="16.5">
      <c r="A41" s="176"/>
      <c r="B41" s="182"/>
      <c r="C41" s="182"/>
      <c r="D41" s="182"/>
      <c r="E41" s="182"/>
      <c r="F41" s="177"/>
      <c r="G41" s="178"/>
    </row>
    <row r="42" spans="1:7" ht="16.5">
      <c r="A42" s="176"/>
      <c r="B42" s="182"/>
      <c r="C42" s="182"/>
      <c r="D42" s="182"/>
      <c r="E42" s="182"/>
      <c r="F42" s="177"/>
      <c r="G42" s="178"/>
    </row>
    <row r="43" spans="1:7" ht="16.5">
      <c r="A43" s="179"/>
      <c r="B43" s="183"/>
      <c r="C43" s="187"/>
      <c r="D43" s="187"/>
      <c r="E43" s="187"/>
      <c r="F43" s="176"/>
      <c r="G43" s="176"/>
    </row>
    <row r="44" spans="1:7" ht="16.5">
      <c r="A44" s="179"/>
      <c r="B44" s="181"/>
      <c r="C44" s="188"/>
      <c r="D44" s="187"/>
      <c r="E44" s="187"/>
      <c r="F44" s="176"/>
      <c r="G44" s="176"/>
    </row>
    <row r="45" spans="1:7" ht="16.5">
      <c r="A45" s="179"/>
      <c r="B45" s="176"/>
      <c r="C45" s="180"/>
      <c r="D45" s="180"/>
      <c r="E45" s="180"/>
      <c r="F45" s="176"/>
      <c r="G45" s="176"/>
    </row>
    <row r="46" spans="1:7" ht="16.5">
      <c r="A46" s="179"/>
      <c r="B46" s="218">
        <f>SUM(B39:B40)</f>
        <v>40000</v>
      </c>
      <c r="C46" s="218">
        <f>SUM(C39:C40)</f>
        <v>40000</v>
      </c>
      <c r="D46" s="218">
        <f>SUM(D39:D40)</f>
        <v>39882</v>
      </c>
      <c r="E46" s="218">
        <f>SUM(E39:E40)</f>
        <v>39882</v>
      </c>
      <c r="F46" s="176"/>
      <c r="G46" s="176"/>
    </row>
  </sheetData>
  <sheetProtection/>
  <mergeCells count="7">
    <mergeCell ref="C35:E35"/>
    <mergeCell ref="F35:G35"/>
    <mergeCell ref="F9:G9"/>
    <mergeCell ref="D1:E1"/>
    <mergeCell ref="C9:E9"/>
    <mergeCell ref="F4:G4"/>
    <mergeCell ref="F30:G30"/>
  </mergeCells>
  <printOptions/>
  <pageMargins left="0.28" right="0.25" top="1" bottom="1" header="0.5" footer="0.5"/>
  <pageSetup horizontalDpi="600" verticalDpi="600" orientation="landscape" scale="78" r:id="rId1"/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Zabgj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 </cp:lastModifiedBy>
  <cp:lastPrinted>2014-02-18T12:17:02Z</cp:lastPrinted>
  <dcterms:created xsi:type="dcterms:W3CDTF">2010-02-25T09:37:44Z</dcterms:created>
  <dcterms:modified xsi:type="dcterms:W3CDTF">2014-02-18T12:20:23Z</dcterms:modified>
  <cp:category/>
  <cp:version/>
  <cp:contentType/>
  <cp:contentStatus/>
</cp:coreProperties>
</file>