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KAPAKU" sheetId="1" r:id="rId1"/>
    <sheet name="AKTIVI" sheetId="2" r:id="rId2"/>
    <sheet name="PASIVI" sheetId="3" r:id="rId3"/>
    <sheet name="PASH" sheetId="4" r:id="rId4"/>
    <sheet name="FLUKSI MONETAR" sheetId="5" r:id="rId5"/>
    <sheet name="Sheet4" sheetId="9" r:id="rId6"/>
  </sheets>
  <calcPr calcId="125725"/>
</workbook>
</file>

<file path=xl/calcChain.xml><?xml version="1.0" encoding="utf-8"?>
<calcChain xmlns="http://schemas.openxmlformats.org/spreadsheetml/2006/main">
  <c r="E37" i="9"/>
  <c r="E40" s="1"/>
  <c r="D22"/>
  <c r="D23" s="1"/>
  <c r="D37" l="1"/>
  <c r="D40" s="1"/>
  <c r="D22" i="4" l="1"/>
  <c r="D23" s="1"/>
  <c r="G6" i="5"/>
  <c r="E37" i="4"/>
  <c r="E40" s="1"/>
  <c r="E47" i="3"/>
  <c r="E20"/>
  <c r="E4" s="1"/>
  <c r="E23" s="1"/>
  <c r="E34" s="1"/>
  <c r="E46" i="2"/>
  <c r="E42"/>
  <c r="E24"/>
  <c r="E28" s="1"/>
  <c r="D20" i="3"/>
  <c r="D4" s="1"/>
  <c r="D23" s="1"/>
  <c r="D34" s="1"/>
  <c r="D46" i="2"/>
  <c r="D42"/>
  <c r="D24"/>
  <c r="D28" s="1"/>
  <c r="G8" i="5" l="1"/>
  <c r="G12" s="1"/>
  <c r="E49" i="3"/>
  <c r="E50" i="2"/>
  <c r="D37" i="4"/>
  <c r="D40" s="1"/>
  <c r="G29" i="5" l="1"/>
  <c r="D47" i="3"/>
  <c r="D49" s="1"/>
  <c r="D49" i="2" l="1"/>
  <c r="D29" s="1"/>
  <c r="G31" i="5"/>
  <c r="D50" i="2"/>
</calcChain>
</file>

<file path=xl/sharedStrings.xml><?xml version="1.0" encoding="utf-8"?>
<sst xmlns="http://schemas.openxmlformats.org/spreadsheetml/2006/main" count="234" uniqueCount="181">
  <si>
    <t xml:space="preserve">Emertimi dhe forma ligjore    </t>
  </si>
  <si>
    <t xml:space="preserve"> " Partia Demokristiane e Shqiperise ", </t>
  </si>
  <si>
    <t>NUIS -i</t>
  </si>
  <si>
    <t>K72006001N</t>
  </si>
  <si>
    <t>Adresa e Selise</t>
  </si>
  <si>
    <t>Rr.Abdi Toptani ,Tirane</t>
  </si>
  <si>
    <t>Data e krijimit</t>
  </si>
  <si>
    <t>11.12.1991</t>
  </si>
  <si>
    <t>Vendim Gjykate nr</t>
  </si>
  <si>
    <t>40/3</t>
  </si>
  <si>
    <t>PASQYRAT FINANCIARE</t>
  </si>
  <si>
    <t>( Ne zbatim te Standartit Kombetar te Kontabilitetit nr 2 dhe Ligjit</t>
  </si>
  <si>
    <t>Nr 9228, Date 29,04,2004 " Per Kontabilitetin dh Pasqyrat Financiare")</t>
  </si>
  <si>
    <t>Periudha Kontabel e Pasqyrave Financiare</t>
  </si>
  <si>
    <t>AKTIVET</t>
  </si>
  <si>
    <t>Shenime</t>
  </si>
  <si>
    <t>I</t>
  </si>
  <si>
    <t>AKTIVET AFATSHKURTRA</t>
  </si>
  <si>
    <t>1 Aktive monetare</t>
  </si>
  <si>
    <t>Banka</t>
  </si>
  <si>
    <t>Arka</t>
  </si>
  <si>
    <t>2 Derivative dhe aktive te mbajtura per tregim</t>
  </si>
  <si>
    <t>Derivativet</t>
  </si>
  <si>
    <t>Aktivet e mbajtura per tregtim</t>
  </si>
  <si>
    <t>Totali 2</t>
  </si>
  <si>
    <t>3 Aktive te tjera financiare afatshkurtra</t>
  </si>
  <si>
    <t>Llogari/Kerkesa te arketueshme</t>
  </si>
  <si>
    <t>Llogari/Kerkesa te tjera te arketueshme SIGURIME</t>
  </si>
  <si>
    <t>Tatim Fitimi</t>
  </si>
  <si>
    <t>TVSH</t>
  </si>
  <si>
    <t>Detyrime Ndaj Ortakut</t>
  </si>
  <si>
    <t>Totali 3</t>
  </si>
  <si>
    <t>4 Inventari</t>
  </si>
  <si>
    <t>Lendet e para</t>
  </si>
  <si>
    <t>Prodhim ne poçes</t>
  </si>
  <si>
    <t>Produkte te gateshme</t>
  </si>
  <si>
    <t>Mallra per rishitje</t>
  </si>
  <si>
    <t xml:space="preserve">Parapagesat per furnizime </t>
  </si>
  <si>
    <t>Totali 4</t>
  </si>
  <si>
    <t>5 Aktivet biologjike afateshkurtra</t>
  </si>
  <si>
    <t>6 Aktivet afateshkurtera te mbajtura per shitje</t>
  </si>
  <si>
    <t>7 Parapagimet dhe shpenzimet e shtyra</t>
  </si>
  <si>
    <t>TOTALI AKTIVEVE AFATSHKURTRA(I)</t>
  </si>
  <si>
    <t>II.</t>
  </si>
  <si>
    <t>AKTIVET AFATGJATA</t>
  </si>
  <si>
    <t>1 Investimet financiare afatgjata</t>
  </si>
  <si>
    <t xml:space="preserve"> Pjesemarrje te tjera ne njesi te kontrolluara (vetem ne PF)</t>
  </si>
  <si>
    <t xml:space="preserve"> Aksione dhe investimle te tjera ne pjesemarrje</t>
  </si>
  <si>
    <t>Aksione dhe letra te tjera me vlere</t>
  </si>
  <si>
    <t>Llogari / Kerkesa te arketueshme afatgjata</t>
  </si>
  <si>
    <t>Totali 1.</t>
  </si>
  <si>
    <t>2 Aktive afatgjata materiale</t>
  </si>
  <si>
    <t>Toka</t>
  </si>
  <si>
    <t xml:space="preserve">Ndertesa </t>
  </si>
  <si>
    <t>Makineri dhe pajisje</t>
  </si>
  <si>
    <t>Aktive te tjera afatgjata materiale ( me vl. kontab.)</t>
  </si>
  <si>
    <t>Aktive ne proces</t>
  </si>
  <si>
    <t>3 Aktivet biologjike afatgjata</t>
  </si>
  <si>
    <t>4 Aktivet afatgjata jomateriale</t>
  </si>
  <si>
    <t>Emri I mire</t>
  </si>
  <si>
    <t>5 Kapital aksionar I papaguar</t>
  </si>
  <si>
    <t xml:space="preserve">6 Aktive te tjera afatgjata </t>
  </si>
  <si>
    <t>TOTALI I AKTIVEVE AFATGJATA (II)</t>
  </si>
  <si>
    <t>TOTALI I AKTIVEVE ( I +II )</t>
  </si>
  <si>
    <t>I.</t>
  </si>
  <si>
    <t>DETYRIME DHE KAPITALI</t>
  </si>
  <si>
    <t>DETYRIMET AFATSHKURTRA</t>
  </si>
  <si>
    <t>1 Derivativet</t>
  </si>
  <si>
    <t>2 Huamarrjet</t>
  </si>
  <si>
    <t xml:space="preserve">     -  Huate dhe obligacionet afatshkurtra</t>
  </si>
  <si>
    <t xml:space="preserve">    -   Kthimet / ripagesat e huave afatgjata</t>
  </si>
  <si>
    <t xml:space="preserve">    -   Bono te konvertueshme </t>
  </si>
  <si>
    <t>3 Huate dhe parapagimet</t>
  </si>
  <si>
    <t xml:space="preserve">      - Te pagueshme ndaj furnitoreve</t>
  </si>
  <si>
    <t xml:space="preserve">     -  Te pagueshme ndaj punonjesve</t>
  </si>
  <si>
    <t xml:space="preserve">     -  Te pagueshme ndaj sigurimeve</t>
  </si>
  <si>
    <t xml:space="preserve">    -   Detyrimet TAP</t>
  </si>
  <si>
    <t xml:space="preserve">     -  Detyrimet tatim burim</t>
  </si>
  <si>
    <t xml:space="preserve">     -  Detyrimet Te shtyra</t>
  </si>
  <si>
    <t xml:space="preserve">     -  Hua te tjera ortak</t>
  </si>
  <si>
    <t xml:space="preserve">     -  Parapagimet e arketuara</t>
  </si>
  <si>
    <t>4 Grantet dhe te ardhurat e shtyra</t>
  </si>
  <si>
    <t>5 Provizionet afatshkurtra</t>
  </si>
  <si>
    <t>TOTALI I DETYRIMEVE AFATSHKURTRA ( I)</t>
  </si>
  <si>
    <t>DETYRIME AFATGJATA</t>
  </si>
  <si>
    <t>1 Huate afatgjata</t>
  </si>
  <si>
    <t xml:space="preserve">    Hua bono dhe detyrime nga qeraja financiare</t>
  </si>
  <si>
    <t xml:space="preserve">    Bonot e konvertueshme</t>
  </si>
  <si>
    <t>2 Huamarrje te tjera afatgjata</t>
  </si>
  <si>
    <t>3 Provizionet afatgjata</t>
  </si>
  <si>
    <t>TOTALI I DETYR. AFATGJATA( II )</t>
  </si>
  <si>
    <t>TOTALI I DETYRIMEVE ( I+II )</t>
  </si>
  <si>
    <t>III.</t>
  </si>
  <si>
    <t>KAPITALI</t>
  </si>
  <si>
    <t>1-  Aksionet e pakices (  pasyrat financiare te konsoliduara)</t>
  </si>
  <si>
    <t>2-  Kapitali aksionareve te shoq. meme (PF te konsolid)</t>
  </si>
  <si>
    <t>3-  Kapitali aksionar</t>
  </si>
  <si>
    <t>4-  Primi I aksionit</t>
  </si>
  <si>
    <t>5-  Njesite ose aksionet e thesarit ( negative )</t>
  </si>
  <si>
    <t>6-  Rezerva statutore</t>
  </si>
  <si>
    <t>7-  Rezerva ligjore</t>
  </si>
  <si>
    <t>8 - Rezerva te tjera</t>
  </si>
  <si>
    <t>9-  Fitimet e pashperndara</t>
  </si>
  <si>
    <t>TOTALI I KAPITALIT ( III )</t>
  </si>
  <si>
    <t>TOTALI I DETYRIMEVE KAPITALIT  ( I,II,III )</t>
  </si>
  <si>
    <t>Pasqyra e flukesve monetare - metoda indirekte</t>
  </si>
  <si>
    <t>Fluksli monetar nga vepritarite e shfrytezimit</t>
  </si>
  <si>
    <t>Fluksi Monetar nga veprimtarite e shfrytezimit</t>
  </si>
  <si>
    <t>MM te paguara ndaj furnitoreve dhe punonjseve</t>
  </si>
  <si>
    <t>MM te te ardhurave nga Veprimtarite</t>
  </si>
  <si>
    <t>Interesi I paguar</t>
  </si>
  <si>
    <t>Tatime</t>
  </si>
  <si>
    <t>MM neto nga veprimtarite  e shfrytezimit</t>
  </si>
  <si>
    <t>Fluksi monetar nga veprimtarite investuese</t>
  </si>
  <si>
    <t>Blerja e shoqeriese se kontrolluar X minus parate e arketuara</t>
  </si>
  <si>
    <t>Blerja e aktiveve afategjata materiale</t>
  </si>
  <si>
    <t>Te ardhura nga shitja e pajisjeve</t>
  </si>
  <si>
    <t>Interesi I arketuar</t>
  </si>
  <si>
    <t>Dividentet e arketuar</t>
  </si>
  <si>
    <t>MM neto e perdorur ne aktivitetet investuese</t>
  </si>
  <si>
    <t>Fluksi monetar nga veprimtarite financiare</t>
  </si>
  <si>
    <t xml:space="preserve">Te ardhura nga emetimi I kapitalit aksioner </t>
  </si>
  <si>
    <t>Te ardhura nga huamarrje afatgjata</t>
  </si>
  <si>
    <t>Pagesat e detyrimeve te komisioneve bankare</t>
  </si>
  <si>
    <t>Dividentet e paguar</t>
  </si>
  <si>
    <t>MM neto e perdorur ne aktivitetet financiare</t>
  </si>
  <si>
    <t>Rritja/renia neto e mjeteve monetare</t>
  </si>
  <si>
    <t>Mjetet monetare ne fillim te periudhes kontabel</t>
  </si>
  <si>
    <t>Mjetet monetare ne fund  te periudhes kontabel</t>
  </si>
  <si>
    <t>PARTIA DEMOKRISTIANE E SHQIPERISE</t>
  </si>
  <si>
    <t>Nr</t>
  </si>
  <si>
    <t>Pershkrimi I elementeve</t>
  </si>
  <si>
    <t>Shitjet neto</t>
  </si>
  <si>
    <t xml:space="preserve">Ndryshime ne inventarin e produkteve te </t>
  </si>
  <si>
    <t>gateshme dhe prodhimit ne proces</t>
  </si>
  <si>
    <t>Materiale te konsumuara ( kosto e mallrave te shitura )</t>
  </si>
  <si>
    <t>Shpenzime personeli</t>
  </si>
  <si>
    <t xml:space="preserve">    Shpenzimet per sigurime shoqerore</t>
  </si>
  <si>
    <t>Amortizimi dhe zhvleresimet</t>
  </si>
  <si>
    <t>Totali I shpenzimeve (4 deri 8)</t>
  </si>
  <si>
    <t>Fitimi (humbja) nga veprimtarite e shfrytezimit</t>
  </si>
  <si>
    <t>Te ardhura dhe shpenzimet financiare nga</t>
  </si>
  <si>
    <t>njesite e kontrolluara</t>
  </si>
  <si>
    <t>pjesemarrjet</t>
  </si>
  <si>
    <t>Te ardhura dhe shpenzime te tjera financiare</t>
  </si>
  <si>
    <t xml:space="preserve">    Te ardhurat dhe shpenzimet financiare nga</t>
  </si>
  <si>
    <t xml:space="preserve">    investime te tjera financiare afatgjata</t>
  </si>
  <si>
    <t xml:space="preserve">    Te ardhurat dhe shpenzimet nga interesi</t>
  </si>
  <si>
    <t xml:space="preserve">    Fitimet (humbjet) nga kursi I kembimit</t>
  </si>
  <si>
    <t xml:space="preserve">    Te ardhura dhe shpenzime te tjera financiare</t>
  </si>
  <si>
    <t>Totali I te adhurave dhe shpenzimeve financiare</t>
  </si>
  <si>
    <t>Fitimi (humbja) para tatimit</t>
  </si>
  <si>
    <t>Shpenzimi I tatimit mbi fitimin</t>
  </si>
  <si>
    <t>Fitimi (humbja) neto e vitit financiar</t>
  </si>
  <si>
    <t>Elementet e pasqyrave te konsoliduara</t>
  </si>
  <si>
    <t xml:space="preserve">Pasqyra e te Ardhurave e Shpenzimeve </t>
  </si>
  <si>
    <t>Te ardhura nga kontributet</t>
  </si>
  <si>
    <t>Te ardhura nga Buxheti I Shtetit (Financim)</t>
  </si>
  <si>
    <t>Shpenzime per Fushaten</t>
  </si>
  <si>
    <t>Shpenzime te tjera (telefonie + energji + sherbime)</t>
  </si>
  <si>
    <t>Data e mbylljes te pasqyrave Financiare</t>
  </si>
  <si>
    <t>Viti 2014</t>
  </si>
  <si>
    <t>Viti  2014</t>
  </si>
  <si>
    <t>Viti ushtrimor 2014</t>
  </si>
  <si>
    <t xml:space="preserve">    Pagat dhe Shperblimet</t>
  </si>
  <si>
    <t>Mjete monetare(MM) te arketuara nga Buxheti I Shtetit</t>
  </si>
  <si>
    <t xml:space="preserve">   Shpenzimet per taksat vendore</t>
  </si>
  <si>
    <t>Shpenzime Bankare (komisione)</t>
  </si>
  <si>
    <t xml:space="preserve">Pasqyra e flukesve monetare - metoda Direkte </t>
  </si>
  <si>
    <t>VITI   2015</t>
  </si>
  <si>
    <t>Nga   01.01,2015</t>
  </si>
  <si>
    <t xml:space="preserve">          24.03.2016</t>
  </si>
  <si>
    <t>Deri   31,12,2015</t>
  </si>
  <si>
    <t>Viti 2015</t>
  </si>
  <si>
    <t>Viti  2015</t>
  </si>
  <si>
    <t>Viti ushtrimor 2015</t>
  </si>
  <si>
    <t>Karburant</t>
  </si>
  <si>
    <t>10 - Mbetje ne llogari per vitin e ardheshem</t>
  </si>
  <si>
    <t>Gjendja ne llogarine bankare ne fund te vitit 2014</t>
  </si>
  <si>
    <t>Kethim Fondi prane KQZ</t>
  </si>
  <si>
    <t>Shpenzime te tjera nga veprimtaria e shfrytezimit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</si>
</sst>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2"/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4" fillId="0" borderId="0" xfId="2" applyFont="1" applyBorder="1"/>
    <xf numFmtId="0" fontId="2" fillId="0" borderId="0" xfId="2" applyBorder="1"/>
    <xf numFmtId="0" fontId="2" fillId="0" borderId="5" xfId="2" applyBorder="1"/>
    <xf numFmtId="0" fontId="3" fillId="0" borderId="4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4" fillId="0" borderId="0" xfId="2" applyFont="1" applyFill="1" applyBorder="1"/>
    <xf numFmtId="0" fontId="3" fillId="0" borderId="4" xfId="2" applyFont="1" applyBorder="1"/>
    <xf numFmtId="0" fontId="3" fillId="0" borderId="0" xfId="2" applyFont="1" applyBorder="1"/>
    <xf numFmtId="0" fontId="2" fillId="0" borderId="4" xfId="2" applyBorder="1"/>
    <xf numFmtId="0" fontId="5" fillId="0" borderId="0" xfId="2" applyFont="1" applyFill="1" applyBorder="1"/>
    <xf numFmtId="0" fontId="5" fillId="0" borderId="0" xfId="2" applyFont="1" applyBorder="1"/>
    <xf numFmtId="0" fontId="7" fillId="0" borderId="0" xfId="2" applyFont="1" applyBorder="1"/>
    <xf numFmtId="0" fontId="7" fillId="0" borderId="4" xfId="2" applyFont="1" applyBorder="1"/>
    <xf numFmtId="0" fontId="2" fillId="0" borderId="0" xfId="2" applyFill="1" applyBorder="1"/>
    <xf numFmtId="0" fontId="2" fillId="0" borderId="0" xfId="2" applyFont="1" applyBorder="1"/>
    <xf numFmtId="0" fontId="2" fillId="0" borderId="6" xfId="2" applyBorder="1"/>
    <xf numFmtId="0" fontId="2" fillId="0" borderId="7" xfId="2" applyBorder="1"/>
    <xf numFmtId="0" fontId="2" fillId="0" borderId="8" xfId="2" applyBorder="1"/>
    <xf numFmtId="0" fontId="2" fillId="0" borderId="0" xfId="3"/>
    <xf numFmtId="0" fontId="8" fillId="0" borderId="0" xfId="3" applyFont="1"/>
    <xf numFmtId="0" fontId="2" fillId="0" borderId="9" xfId="3" applyBorder="1"/>
    <xf numFmtId="0" fontId="9" fillId="0" borderId="9" xfId="3" applyFont="1" applyBorder="1" applyAlignment="1">
      <alignment horizontal="center"/>
    </xf>
    <xf numFmtId="0" fontId="7" fillId="0" borderId="9" xfId="3" applyFont="1" applyBorder="1"/>
    <xf numFmtId="0" fontId="4" fillId="0" borderId="9" xfId="3" applyFont="1" applyBorder="1"/>
    <xf numFmtId="0" fontId="9" fillId="0" borderId="9" xfId="3" applyFont="1" applyBorder="1"/>
    <xf numFmtId="165" fontId="9" fillId="0" borderId="9" xfId="4" applyNumberFormat="1" applyFont="1" applyBorder="1"/>
    <xf numFmtId="20" fontId="2" fillId="0" borderId="9" xfId="3" applyNumberFormat="1" applyBorder="1"/>
    <xf numFmtId="165" fontId="7" fillId="0" borderId="9" xfId="4" applyNumberFormat="1" applyFont="1" applyBorder="1"/>
    <xf numFmtId="0" fontId="10" fillId="0" borderId="9" xfId="3" applyFont="1" applyBorder="1"/>
    <xf numFmtId="166" fontId="0" fillId="0" borderId="0" xfId="1" applyNumberFormat="1" applyFont="1"/>
    <xf numFmtId="0" fontId="10" fillId="0" borderId="9" xfId="3" applyFont="1" applyBorder="1" applyAlignment="1">
      <alignment vertical="center" wrapText="1"/>
    </xf>
    <xf numFmtId="0" fontId="2" fillId="0" borderId="0" xfId="5"/>
    <xf numFmtId="0" fontId="2" fillId="0" borderId="9" xfId="5" applyBorder="1"/>
    <xf numFmtId="0" fontId="9" fillId="0" borderId="9" xfId="5" applyFont="1" applyBorder="1" applyAlignment="1">
      <alignment horizontal="center"/>
    </xf>
    <xf numFmtId="0" fontId="9" fillId="0" borderId="9" xfId="5" applyFont="1" applyBorder="1"/>
    <xf numFmtId="0" fontId="7" fillId="0" borderId="9" xfId="5" applyFont="1" applyBorder="1"/>
    <xf numFmtId="165" fontId="9" fillId="0" borderId="9" xfId="6" applyNumberFormat="1" applyFont="1" applyBorder="1"/>
    <xf numFmtId="165" fontId="7" fillId="0" borderId="9" xfId="6" applyNumberFormat="1" applyFont="1" applyBorder="1"/>
    <xf numFmtId="0" fontId="10" fillId="0" borderId="9" xfId="5" applyFont="1" applyBorder="1"/>
    <xf numFmtId="0" fontId="7" fillId="0" borderId="9" xfId="5" applyFont="1" applyBorder="1" applyAlignment="1">
      <alignment vertical="center" wrapText="1"/>
    </xf>
    <xf numFmtId="166" fontId="11" fillId="0" borderId="9" xfId="1" applyNumberFormat="1" applyFont="1" applyBorder="1"/>
    <xf numFmtId="0" fontId="2" fillId="0" borderId="0" xfId="7"/>
    <xf numFmtId="0" fontId="7" fillId="0" borderId="9" xfId="7" applyFont="1" applyBorder="1"/>
    <xf numFmtId="0" fontId="7" fillId="0" borderId="13" xfId="7" applyFont="1" applyBorder="1"/>
    <xf numFmtId="0" fontId="7" fillId="0" borderId="17" xfId="7" applyFont="1" applyBorder="1"/>
    <xf numFmtId="0" fontId="2" fillId="0" borderId="21" xfId="7" applyBorder="1"/>
    <xf numFmtId="0" fontId="7" fillId="0" borderId="25" xfId="7" applyFont="1" applyBorder="1"/>
    <xf numFmtId="0" fontId="7" fillId="0" borderId="21" xfId="7" applyFont="1" applyBorder="1"/>
    <xf numFmtId="0" fontId="7" fillId="0" borderId="9" xfId="5" applyFont="1" applyBorder="1" applyAlignment="1">
      <alignment horizontal="center"/>
    </xf>
    <xf numFmtId="0" fontId="10" fillId="0" borderId="0" xfId="3" applyFont="1" applyBorder="1"/>
    <xf numFmtId="0" fontId="4" fillId="0" borderId="0" xfId="0" applyFont="1"/>
    <xf numFmtId="0" fontId="4" fillId="0" borderId="9" xfId="0" applyFont="1" applyBorder="1"/>
    <xf numFmtId="0" fontId="0" fillId="0" borderId="9" xfId="0" applyFill="1" applyBorder="1"/>
    <xf numFmtId="0" fontId="13" fillId="0" borderId="9" xfId="0" applyFont="1" applyFill="1" applyBorder="1"/>
    <xf numFmtId="3" fontId="7" fillId="0" borderId="9" xfId="0" applyNumberFormat="1" applyFont="1" applyFill="1" applyBorder="1"/>
    <xf numFmtId="0" fontId="5" fillId="0" borderId="9" xfId="0" applyFont="1" applyFill="1" applyBorder="1"/>
    <xf numFmtId="0" fontId="0" fillId="0" borderId="9" xfId="0" applyBorder="1"/>
    <xf numFmtId="0" fontId="5" fillId="0" borderId="9" xfId="0" applyFont="1" applyBorder="1"/>
    <xf numFmtId="0" fontId="13" fillId="0" borderId="9" xfId="0" applyFont="1" applyBorder="1"/>
    <xf numFmtId="3" fontId="7" fillId="0" borderId="9" xfId="0" applyNumberFormat="1" applyFont="1" applyBorder="1"/>
    <xf numFmtId="0" fontId="4" fillId="2" borderId="9" xfId="0" applyFont="1" applyFill="1" applyBorder="1"/>
    <xf numFmtId="0" fontId="14" fillId="2" borderId="9" xfId="0" applyFont="1" applyFill="1" applyBorder="1"/>
    <xf numFmtId="3" fontId="9" fillId="2" borderId="9" xfId="0" applyNumberFormat="1" applyFont="1" applyFill="1" applyBorder="1"/>
    <xf numFmtId="0" fontId="14" fillId="0" borderId="9" xfId="0" applyFont="1" applyBorder="1"/>
    <xf numFmtId="3" fontId="9" fillId="0" borderId="9" xfId="0" applyNumberFormat="1" applyFont="1" applyBorder="1"/>
    <xf numFmtId="3" fontId="4" fillId="0" borderId="0" xfId="0" applyNumberFormat="1" applyFont="1"/>
    <xf numFmtId="3" fontId="4" fillId="0" borderId="9" xfId="0" applyNumberFormat="1" applyFont="1" applyBorder="1"/>
    <xf numFmtId="3" fontId="0" fillId="0" borderId="0" xfId="0" applyNumberFormat="1"/>
    <xf numFmtId="0" fontId="7" fillId="0" borderId="0" xfId="7" applyFont="1" applyAlignment="1">
      <alignment horizontal="center"/>
    </xf>
    <xf numFmtId="0" fontId="9" fillId="0" borderId="9" xfId="7" applyFont="1" applyBorder="1" applyAlignment="1">
      <alignment horizontal="center" vertical="center" wrapText="1"/>
    </xf>
    <xf numFmtId="0" fontId="7" fillId="0" borderId="13" xfId="7" applyFont="1" applyBorder="1" applyAlignment="1">
      <alignment horizontal="center"/>
    </xf>
    <xf numFmtId="166" fontId="12" fillId="0" borderId="17" xfId="1" applyNumberFormat="1" applyFont="1" applyBorder="1" applyAlignment="1">
      <alignment horizontal="center"/>
    </xf>
    <xf numFmtId="165" fontId="7" fillId="0" borderId="9" xfId="8" applyNumberFormat="1" applyFont="1" applyBorder="1" applyAlignment="1">
      <alignment horizontal="center"/>
    </xf>
    <xf numFmtId="166" fontId="7" fillId="0" borderId="9" xfId="1" applyNumberFormat="1" applyFont="1" applyBorder="1" applyAlignment="1">
      <alignment horizontal="center"/>
    </xf>
    <xf numFmtId="165" fontId="7" fillId="0" borderId="21" xfId="8" applyNumberFormat="1" applyFont="1" applyBorder="1" applyAlignment="1">
      <alignment horizontal="center"/>
    </xf>
    <xf numFmtId="165" fontId="9" fillId="0" borderId="29" xfId="8" applyNumberFormat="1" applyFont="1" applyBorder="1" applyAlignment="1">
      <alignment horizontal="center"/>
    </xf>
    <xf numFmtId="0" fontId="7" fillId="0" borderId="17" xfId="7" applyFont="1" applyBorder="1" applyAlignment="1">
      <alignment horizontal="center"/>
    </xf>
    <xf numFmtId="0" fontId="7" fillId="0" borderId="9" xfId="7" applyFont="1" applyBorder="1" applyAlignment="1">
      <alignment horizontal="center"/>
    </xf>
    <xf numFmtId="165" fontId="9" fillId="0" borderId="9" xfId="7" applyNumberFormat="1" applyFont="1" applyBorder="1" applyAlignment="1">
      <alignment horizontal="center"/>
    </xf>
    <xf numFmtId="0" fontId="7" fillId="0" borderId="21" xfId="7" applyFont="1" applyBorder="1" applyAlignment="1">
      <alignment horizontal="center"/>
    </xf>
    <xf numFmtId="166" fontId="9" fillId="0" borderId="29" xfId="1" applyNumberFormat="1" applyFont="1" applyBorder="1" applyAlignment="1">
      <alignment horizontal="center"/>
    </xf>
    <xf numFmtId="166" fontId="7" fillId="0" borderId="17" xfId="1" applyNumberFormat="1" applyFont="1" applyBorder="1" applyAlignment="1">
      <alignment horizontal="center"/>
    </xf>
    <xf numFmtId="165" fontId="9" fillId="0" borderId="9" xfId="8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9" xfId="0" applyFont="1" applyFill="1" applyBorder="1"/>
    <xf numFmtId="0" fontId="15" fillId="3" borderId="9" xfId="0" applyFont="1" applyFill="1" applyBorder="1"/>
    <xf numFmtId="0" fontId="15" fillId="0" borderId="11" xfId="7" applyFont="1" applyBorder="1" applyAlignment="1">
      <alignment horizontal="left"/>
    </xf>
    <xf numFmtId="0" fontId="15" fillId="0" borderId="12" xfId="7" applyFont="1" applyBorder="1" applyAlignment="1">
      <alignment horizontal="left"/>
    </xf>
    <xf numFmtId="165" fontId="7" fillId="3" borderId="9" xfId="4" applyNumberFormat="1" applyFont="1" applyFill="1" applyBorder="1"/>
    <xf numFmtId="165" fontId="9" fillId="3" borderId="9" xfId="4" applyNumberFormat="1" applyFont="1" applyFill="1" applyBorder="1"/>
    <xf numFmtId="166" fontId="0" fillId="3" borderId="0" xfId="1" applyNumberFormat="1" applyFont="1" applyFill="1"/>
    <xf numFmtId="166" fontId="11" fillId="3" borderId="9" xfId="1" applyNumberFormat="1" applyFont="1" applyFill="1" applyBorder="1"/>
    <xf numFmtId="165" fontId="9" fillId="3" borderId="9" xfId="6" applyNumberFormat="1" applyFont="1" applyFill="1" applyBorder="1"/>
    <xf numFmtId="165" fontId="7" fillId="3" borderId="9" xfId="6" applyNumberFormat="1" applyFont="1" applyFill="1" applyBorder="1"/>
    <xf numFmtId="3" fontId="7" fillId="3" borderId="9" xfId="0" applyNumberFormat="1" applyFont="1" applyFill="1" applyBorder="1"/>
    <xf numFmtId="3" fontId="9" fillId="3" borderId="9" xfId="0" applyNumberFormat="1" applyFont="1" applyFill="1" applyBorder="1"/>
    <xf numFmtId="3" fontId="9" fillId="4" borderId="9" xfId="0" applyNumberFormat="1" applyFont="1" applyFill="1" applyBorder="1"/>
    <xf numFmtId="165" fontId="7" fillId="3" borderId="9" xfId="8" applyNumberFormat="1" applyFont="1" applyFill="1" applyBorder="1" applyAlignment="1">
      <alignment horizontal="center"/>
    </xf>
    <xf numFmtId="166" fontId="7" fillId="3" borderId="9" xfId="1" applyNumberFormat="1" applyFont="1" applyFill="1" applyBorder="1" applyAlignment="1">
      <alignment horizontal="center"/>
    </xf>
    <xf numFmtId="165" fontId="7" fillId="3" borderId="21" xfId="8" applyNumberFormat="1" applyFont="1" applyFill="1" applyBorder="1" applyAlignment="1">
      <alignment horizontal="center"/>
    </xf>
    <xf numFmtId="165" fontId="9" fillId="3" borderId="29" xfId="8" applyNumberFormat="1" applyFont="1" applyFill="1" applyBorder="1" applyAlignment="1">
      <alignment horizontal="center"/>
    </xf>
    <xf numFmtId="0" fontId="7" fillId="3" borderId="17" xfId="7" applyFont="1" applyFill="1" applyBorder="1" applyAlignment="1">
      <alignment horizontal="center"/>
    </xf>
    <xf numFmtId="0" fontId="7" fillId="3" borderId="9" xfId="7" applyFont="1" applyFill="1" applyBorder="1" applyAlignment="1">
      <alignment horizontal="center"/>
    </xf>
    <xf numFmtId="165" fontId="9" fillId="3" borderId="9" xfId="7" applyNumberFormat="1" applyFont="1" applyFill="1" applyBorder="1" applyAlignment="1">
      <alignment horizontal="center"/>
    </xf>
    <xf numFmtId="0" fontId="7" fillId="3" borderId="21" xfId="7" applyFont="1" applyFill="1" applyBorder="1" applyAlignment="1">
      <alignment horizontal="center"/>
    </xf>
    <xf numFmtId="166" fontId="9" fillId="3" borderId="29" xfId="1" applyNumberFormat="1" applyFont="1" applyFill="1" applyBorder="1" applyAlignment="1">
      <alignment horizontal="center"/>
    </xf>
    <xf numFmtId="166" fontId="7" fillId="3" borderId="17" xfId="1" applyNumberFormat="1" applyFont="1" applyFill="1" applyBorder="1" applyAlignment="1">
      <alignment horizontal="center"/>
    </xf>
    <xf numFmtId="165" fontId="9" fillId="3" borderId="9" xfId="8" applyNumberFormat="1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4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7" fillId="0" borderId="10" xfId="7" applyFont="1" applyBorder="1" applyAlignment="1">
      <alignment horizontal="left"/>
    </xf>
    <xf numFmtId="0" fontId="7" fillId="0" borderId="11" xfId="7" applyFont="1" applyBorder="1" applyAlignment="1">
      <alignment horizontal="left"/>
    </xf>
    <xf numFmtId="0" fontId="7" fillId="0" borderId="12" xfId="7" applyFont="1" applyBorder="1" applyAlignment="1">
      <alignment horizontal="left"/>
    </xf>
    <xf numFmtId="0" fontId="7" fillId="0" borderId="22" xfId="7" applyFont="1" applyBorder="1" applyAlignment="1">
      <alignment horizontal="left"/>
    </xf>
    <xf numFmtId="0" fontId="7" fillId="0" borderId="23" xfId="7" applyFont="1" applyBorder="1" applyAlignment="1">
      <alignment horizontal="left"/>
    </xf>
    <xf numFmtId="0" fontId="7" fillId="0" borderId="24" xfId="7" applyFont="1" applyBorder="1" applyAlignment="1">
      <alignment horizontal="left"/>
    </xf>
    <xf numFmtId="0" fontId="9" fillId="0" borderId="26" xfId="7" applyFont="1" applyBorder="1" applyAlignment="1">
      <alignment horizontal="left"/>
    </xf>
    <xf numFmtId="0" fontId="9" fillId="0" borderId="27" xfId="7" applyFont="1" applyBorder="1" applyAlignment="1">
      <alignment horizontal="left"/>
    </xf>
    <xf numFmtId="0" fontId="9" fillId="0" borderId="28" xfId="7" applyFont="1" applyBorder="1" applyAlignment="1">
      <alignment horizontal="left"/>
    </xf>
    <xf numFmtId="0" fontId="7" fillId="0" borderId="18" xfId="7" applyFont="1" applyBorder="1" applyAlignment="1">
      <alignment horizontal="left"/>
    </xf>
    <xf numFmtId="0" fontId="7" fillId="0" borderId="19" xfId="7" applyFont="1" applyBorder="1" applyAlignment="1">
      <alignment horizontal="left"/>
    </xf>
    <xf numFmtId="0" fontId="7" fillId="0" borderId="20" xfId="7" applyFont="1" applyBorder="1" applyAlignment="1">
      <alignment horizontal="left"/>
    </xf>
    <xf numFmtId="0" fontId="9" fillId="0" borderId="10" xfId="7" applyFont="1" applyBorder="1" applyAlignment="1">
      <alignment horizontal="left"/>
    </xf>
    <xf numFmtId="0" fontId="9" fillId="0" borderId="11" xfId="7" applyFont="1" applyBorder="1" applyAlignment="1">
      <alignment horizontal="left"/>
    </xf>
    <xf numFmtId="0" fontId="9" fillId="0" borderId="12" xfId="7" applyFont="1" applyBorder="1" applyAlignment="1">
      <alignment horizontal="left"/>
    </xf>
    <xf numFmtId="0" fontId="10" fillId="0" borderId="10" xfId="7" applyFont="1" applyBorder="1" applyAlignment="1">
      <alignment horizontal="left"/>
    </xf>
    <xf numFmtId="0" fontId="10" fillId="0" borderId="11" xfId="7" applyFont="1" applyBorder="1" applyAlignment="1">
      <alignment horizontal="left"/>
    </xf>
    <xf numFmtId="0" fontId="10" fillId="0" borderId="12" xfId="7" applyFont="1" applyBorder="1" applyAlignment="1">
      <alignment horizontal="left"/>
    </xf>
    <xf numFmtId="0" fontId="7" fillId="0" borderId="10" xfId="7" applyFont="1" applyBorder="1" applyAlignment="1">
      <alignment horizontal="center"/>
    </xf>
    <xf numFmtId="0" fontId="7" fillId="0" borderId="11" xfId="7" applyFont="1" applyBorder="1" applyAlignment="1">
      <alignment horizontal="center"/>
    </xf>
    <xf numFmtId="0" fontId="7" fillId="0" borderId="12" xfId="7" applyFont="1" applyBorder="1" applyAlignment="1">
      <alignment horizontal="center"/>
    </xf>
    <xf numFmtId="0" fontId="7" fillId="0" borderId="10" xfId="7" applyFont="1" applyBorder="1" applyAlignment="1">
      <alignment horizontal="left" vertical="center" wrapText="1"/>
    </xf>
    <xf numFmtId="0" fontId="7" fillId="0" borderId="11" xfId="7" applyFont="1" applyBorder="1" applyAlignment="1">
      <alignment horizontal="left" vertical="center" wrapText="1"/>
    </xf>
    <xf numFmtId="0" fontId="7" fillId="0" borderId="12" xfId="7" applyFont="1" applyBorder="1" applyAlignment="1">
      <alignment horizontal="left" vertical="center" wrapText="1"/>
    </xf>
    <xf numFmtId="0" fontId="2" fillId="0" borderId="22" xfId="7" applyBorder="1" applyAlignment="1">
      <alignment horizontal="left"/>
    </xf>
    <xf numFmtId="0" fontId="2" fillId="0" borderId="23" xfId="7" applyBorder="1" applyAlignment="1">
      <alignment horizontal="left"/>
    </xf>
    <xf numFmtId="0" fontId="2" fillId="0" borderId="24" xfId="7" applyBorder="1" applyAlignment="1">
      <alignment horizontal="left"/>
    </xf>
    <xf numFmtId="0" fontId="9" fillId="0" borderId="0" xfId="7" applyFont="1" applyAlignment="1">
      <alignment horizontal="center"/>
    </xf>
    <xf numFmtId="0" fontId="9" fillId="0" borderId="14" xfId="7" applyFont="1" applyBorder="1" applyAlignment="1">
      <alignment horizontal="left"/>
    </xf>
    <xf numFmtId="0" fontId="9" fillId="0" borderId="15" xfId="7" applyFont="1" applyBorder="1" applyAlignment="1">
      <alignment horizontal="left"/>
    </xf>
    <xf numFmtId="0" fontId="9" fillId="0" borderId="16" xfId="7" applyFont="1" applyBorder="1" applyAlignment="1">
      <alignment horizontal="left"/>
    </xf>
    <xf numFmtId="0" fontId="7" fillId="0" borderId="18" xfId="7" applyFont="1" applyBorder="1" applyAlignment="1">
      <alignment horizontal="center"/>
    </xf>
    <xf numFmtId="0" fontId="7" fillId="0" borderId="19" xfId="7" applyFont="1" applyBorder="1" applyAlignment="1">
      <alignment horizontal="center"/>
    </xf>
    <xf numFmtId="0" fontId="7" fillId="0" borderId="20" xfId="7" applyFont="1" applyBorder="1" applyAlignment="1">
      <alignment horizontal="center"/>
    </xf>
  </cellXfs>
  <cellStyles count="9">
    <cellStyle name="Comma" xfId="1" builtinId="3"/>
    <cellStyle name="Comma 4" xfId="4"/>
    <cellStyle name="Comma 5" xfId="6"/>
    <cellStyle name="Comma 7" xfId="8"/>
    <cellStyle name="Normal" xfId="0" builtinId="0"/>
    <cellStyle name="Normal 3" xfId="2"/>
    <cellStyle name="Normal 4" xfId="3"/>
    <cellStyle name="Normal 5" xfId="5"/>
    <cellStyle name="Normal 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16" workbookViewId="0">
      <selection activeCell="O9" sqref="O9"/>
    </sheetView>
  </sheetViews>
  <sheetFormatPr defaultRowHeight="15"/>
  <sheetData>
    <row r="1" spans="1:9" ht="15.75" thickBot="1">
      <c r="A1" s="1"/>
      <c r="B1" s="1"/>
      <c r="C1" s="1"/>
      <c r="D1" s="1"/>
      <c r="E1" s="1"/>
      <c r="F1" s="1"/>
      <c r="G1" s="1"/>
      <c r="H1" s="1"/>
      <c r="I1" s="1"/>
    </row>
    <row r="2" spans="1:9">
      <c r="A2" s="2"/>
      <c r="B2" s="3"/>
      <c r="C2" s="3"/>
      <c r="D2" s="3"/>
      <c r="E2" s="3"/>
      <c r="F2" s="3"/>
      <c r="G2" s="3"/>
      <c r="H2" s="3"/>
      <c r="I2" s="4"/>
    </row>
    <row r="3" spans="1:9" ht="15.75">
      <c r="A3" s="116" t="s">
        <v>0</v>
      </c>
      <c r="B3" s="117"/>
      <c r="C3" s="117"/>
      <c r="D3" s="5" t="s">
        <v>1</v>
      </c>
      <c r="E3" s="5"/>
      <c r="F3" s="6"/>
      <c r="G3" s="6"/>
      <c r="H3" s="6"/>
      <c r="I3" s="7"/>
    </row>
    <row r="4" spans="1:9" ht="15.75">
      <c r="A4" s="116" t="s">
        <v>2</v>
      </c>
      <c r="B4" s="117"/>
      <c r="C4" s="117"/>
      <c r="D4" s="5" t="s">
        <v>3</v>
      </c>
      <c r="E4" s="5"/>
      <c r="F4" s="6"/>
      <c r="G4" s="6"/>
      <c r="H4" s="6"/>
      <c r="I4" s="7"/>
    </row>
    <row r="5" spans="1:9" ht="15.75">
      <c r="A5" s="116" t="s">
        <v>4</v>
      </c>
      <c r="B5" s="117"/>
      <c r="C5" s="117"/>
      <c r="D5" s="5" t="s">
        <v>5</v>
      </c>
      <c r="E5" s="5"/>
      <c r="F5" s="6"/>
      <c r="G5" s="6"/>
      <c r="H5" s="6"/>
      <c r="I5" s="7"/>
    </row>
    <row r="6" spans="1:9" ht="15.75">
      <c r="A6" s="8"/>
      <c r="B6" s="9"/>
      <c r="C6" s="10"/>
      <c r="D6" s="5"/>
      <c r="E6" s="5"/>
      <c r="F6" s="6"/>
      <c r="G6" s="6"/>
      <c r="H6" s="6"/>
      <c r="I6" s="7"/>
    </row>
    <row r="7" spans="1:9" ht="15.75">
      <c r="A7" s="116" t="s">
        <v>6</v>
      </c>
      <c r="B7" s="117"/>
      <c r="C7" s="117"/>
      <c r="D7" s="11" t="s">
        <v>7</v>
      </c>
      <c r="E7" s="6"/>
      <c r="F7" s="6"/>
      <c r="G7" s="6"/>
      <c r="H7" s="6"/>
      <c r="I7" s="7"/>
    </row>
    <row r="8" spans="1:9" ht="15.75">
      <c r="A8" s="116" t="s">
        <v>8</v>
      </c>
      <c r="B8" s="117"/>
      <c r="C8" s="117"/>
      <c r="D8" s="11" t="s">
        <v>9</v>
      </c>
      <c r="E8" s="6"/>
      <c r="F8" s="6"/>
      <c r="G8" s="6"/>
      <c r="H8" s="6"/>
      <c r="I8" s="7"/>
    </row>
    <row r="9" spans="1:9" ht="15.75">
      <c r="A9" s="8"/>
      <c r="B9" s="9"/>
      <c r="C9" s="10"/>
      <c r="D9" s="5"/>
      <c r="E9" s="6"/>
      <c r="F9" s="6"/>
      <c r="G9" s="6"/>
      <c r="H9" s="6"/>
      <c r="I9" s="7"/>
    </row>
    <row r="10" spans="1:9" ht="15.75">
      <c r="A10" s="116"/>
      <c r="B10" s="117"/>
      <c r="C10" s="117"/>
      <c r="D10" s="11"/>
      <c r="E10" s="6"/>
      <c r="F10" s="6"/>
      <c r="G10" s="6"/>
      <c r="H10" s="6"/>
      <c r="I10" s="7"/>
    </row>
    <row r="11" spans="1:9" ht="15.75">
      <c r="A11" s="12"/>
      <c r="B11" s="13"/>
      <c r="C11" s="6"/>
      <c r="D11" s="11"/>
      <c r="E11" s="6"/>
      <c r="F11" s="6"/>
      <c r="G11" s="6"/>
      <c r="H11" s="6"/>
      <c r="I11" s="7"/>
    </row>
    <row r="12" spans="1:9">
      <c r="A12" s="14"/>
      <c r="B12" s="6"/>
      <c r="C12" s="6"/>
      <c r="D12" s="15"/>
      <c r="E12" s="16"/>
      <c r="F12" s="16"/>
      <c r="G12" s="16"/>
      <c r="H12" s="16"/>
      <c r="I12" s="7"/>
    </row>
    <row r="13" spans="1:9">
      <c r="A13" s="14"/>
      <c r="B13" s="6"/>
      <c r="C13" s="6"/>
      <c r="D13" s="16"/>
      <c r="E13" s="16"/>
      <c r="F13" s="16"/>
      <c r="G13" s="16"/>
      <c r="H13" s="16"/>
      <c r="I13" s="7"/>
    </row>
    <row r="14" spans="1:9">
      <c r="A14" s="14"/>
      <c r="B14" s="6"/>
      <c r="C14" s="6"/>
      <c r="D14" s="16"/>
      <c r="E14" s="16"/>
      <c r="F14" s="16"/>
      <c r="G14" s="16"/>
      <c r="H14" s="16"/>
      <c r="I14" s="7"/>
    </row>
    <row r="15" spans="1:9">
      <c r="A15" s="14"/>
      <c r="B15" s="6"/>
      <c r="C15" s="6"/>
      <c r="D15" s="16"/>
      <c r="E15" s="16"/>
      <c r="F15" s="16"/>
      <c r="G15" s="16"/>
      <c r="H15" s="16"/>
      <c r="I15" s="7"/>
    </row>
    <row r="16" spans="1:9">
      <c r="A16" s="14"/>
      <c r="B16" s="6"/>
      <c r="C16" s="6"/>
      <c r="D16" s="16"/>
      <c r="E16" s="16"/>
      <c r="F16" s="16"/>
      <c r="G16" s="16"/>
      <c r="H16" s="16"/>
      <c r="I16" s="7"/>
    </row>
    <row r="17" spans="1:9">
      <c r="A17" s="14"/>
      <c r="B17" s="6"/>
      <c r="C17" s="6"/>
      <c r="D17" s="6"/>
      <c r="E17" s="6"/>
      <c r="F17" s="6"/>
      <c r="G17" s="6"/>
      <c r="H17" s="6"/>
      <c r="I17" s="7"/>
    </row>
    <row r="18" spans="1:9" ht="20.25">
      <c r="A18" s="14"/>
      <c r="B18" s="114" t="s">
        <v>10</v>
      </c>
      <c r="C18" s="114"/>
      <c r="D18" s="114"/>
      <c r="E18" s="114"/>
      <c r="F18" s="114"/>
      <c r="G18" s="114"/>
      <c r="H18" s="6"/>
      <c r="I18" s="7"/>
    </row>
    <row r="19" spans="1:9">
      <c r="A19" s="14"/>
      <c r="B19" s="17" t="s">
        <v>11</v>
      </c>
      <c r="C19" s="17"/>
      <c r="D19" s="17"/>
      <c r="E19" s="17"/>
      <c r="F19" s="17"/>
      <c r="G19" s="17"/>
      <c r="H19" s="6"/>
      <c r="I19" s="7"/>
    </row>
    <row r="20" spans="1:9">
      <c r="A20" s="14"/>
      <c r="B20" s="17" t="s">
        <v>12</v>
      </c>
      <c r="C20" s="17"/>
      <c r="D20" s="17"/>
      <c r="E20" s="17"/>
      <c r="F20" s="17"/>
      <c r="G20" s="17"/>
      <c r="H20" s="6"/>
      <c r="I20" s="7"/>
    </row>
    <row r="21" spans="1:9">
      <c r="A21" s="14"/>
      <c r="B21" s="17"/>
      <c r="C21" s="17"/>
      <c r="D21" s="17"/>
      <c r="E21" s="17"/>
      <c r="F21" s="17"/>
      <c r="G21" s="17"/>
      <c r="H21" s="6"/>
      <c r="I21" s="7"/>
    </row>
    <row r="22" spans="1:9">
      <c r="A22" s="14"/>
      <c r="B22" s="17"/>
      <c r="C22" s="17"/>
      <c r="D22" s="17"/>
      <c r="E22" s="17"/>
      <c r="F22" s="17"/>
      <c r="G22" s="17"/>
      <c r="H22" s="6"/>
      <c r="I22" s="7"/>
    </row>
    <row r="23" spans="1:9">
      <c r="A23" s="14"/>
      <c r="B23" s="6"/>
      <c r="C23" s="6"/>
      <c r="D23" s="6"/>
      <c r="E23" s="6"/>
      <c r="F23" s="6"/>
      <c r="G23" s="6"/>
      <c r="H23" s="6"/>
      <c r="I23" s="7"/>
    </row>
    <row r="24" spans="1:9" ht="15.75">
      <c r="A24" s="14"/>
      <c r="B24" s="6"/>
      <c r="C24" s="115" t="s">
        <v>169</v>
      </c>
      <c r="D24" s="115"/>
      <c r="E24" s="115"/>
      <c r="F24" s="115"/>
      <c r="G24" s="6"/>
      <c r="H24" s="6"/>
      <c r="I24" s="7"/>
    </row>
    <row r="25" spans="1:9">
      <c r="A25" s="14"/>
      <c r="B25" s="6"/>
      <c r="C25" s="6"/>
      <c r="D25" s="6"/>
      <c r="E25" s="6"/>
      <c r="F25" s="6"/>
      <c r="G25" s="6"/>
      <c r="H25" s="6"/>
      <c r="I25" s="7"/>
    </row>
    <row r="26" spans="1:9">
      <c r="A26" s="18"/>
      <c r="B26" s="17"/>
      <c r="C26" s="17"/>
      <c r="D26" s="17"/>
      <c r="E26" s="6"/>
      <c r="F26" s="6"/>
      <c r="G26" s="6"/>
      <c r="H26" s="6"/>
      <c r="I26" s="7"/>
    </row>
    <row r="27" spans="1:9">
      <c r="A27" s="18"/>
      <c r="B27" s="17"/>
      <c r="C27" s="17"/>
      <c r="D27" s="17"/>
      <c r="E27" s="6"/>
      <c r="F27" s="6"/>
      <c r="G27" s="6"/>
      <c r="H27" s="6"/>
      <c r="I27" s="7"/>
    </row>
    <row r="28" spans="1:9">
      <c r="A28" s="18"/>
      <c r="B28" s="17"/>
      <c r="C28" s="17"/>
      <c r="D28" s="17"/>
      <c r="E28" s="6"/>
      <c r="F28" s="6"/>
      <c r="G28" s="6"/>
      <c r="H28" s="6"/>
      <c r="I28" s="7"/>
    </row>
    <row r="29" spans="1:9">
      <c r="A29" s="18"/>
      <c r="B29" s="17"/>
      <c r="C29" s="17"/>
      <c r="D29" s="17"/>
      <c r="E29" s="19"/>
      <c r="F29" s="6"/>
      <c r="G29" s="6"/>
      <c r="H29" s="6"/>
      <c r="I29" s="7"/>
    </row>
    <row r="30" spans="1:9">
      <c r="A30" s="14"/>
      <c r="B30" s="6"/>
      <c r="C30" s="6"/>
      <c r="D30" s="6"/>
      <c r="E30" s="6"/>
      <c r="F30" s="6"/>
      <c r="G30" s="6"/>
      <c r="H30" s="6"/>
      <c r="I30" s="7"/>
    </row>
    <row r="31" spans="1:9">
      <c r="A31" s="18" t="s">
        <v>13</v>
      </c>
      <c r="B31" s="6"/>
      <c r="C31" s="6"/>
      <c r="D31" s="6"/>
      <c r="E31" s="6"/>
      <c r="F31" s="17" t="s">
        <v>170</v>
      </c>
      <c r="G31" s="17"/>
      <c r="H31" s="6"/>
      <c r="I31" s="7"/>
    </row>
    <row r="32" spans="1:9">
      <c r="A32" s="14"/>
      <c r="B32" s="6"/>
      <c r="C32" s="6"/>
      <c r="D32" s="6"/>
      <c r="E32" s="6"/>
      <c r="F32" s="17" t="s">
        <v>172</v>
      </c>
      <c r="G32" s="17"/>
      <c r="H32" s="6"/>
      <c r="I32" s="7"/>
    </row>
    <row r="33" spans="1:9">
      <c r="A33" s="14" t="s">
        <v>160</v>
      </c>
      <c r="B33" s="6"/>
      <c r="C33" s="6"/>
      <c r="D33" s="6"/>
      <c r="E33" s="6"/>
      <c r="F33" s="6" t="s">
        <v>171</v>
      </c>
      <c r="G33" s="6"/>
      <c r="H33" s="6"/>
      <c r="I33" s="7"/>
    </row>
    <row r="34" spans="1:9">
      <c r="A34" s="18"/>
      <c r="B34" s="6"/>
      <c r="C34" s="6"/>
      <c r="D34" s="6"/>
      <c r="E34" s="6"/>
      <c r="F34" s="20"/>
      <c r="G34" s="6"/>
      <c r="H34" s="6"/>
      <c r="I34" s="7"/>
    </row>
    <row r="35" spans="1:9">
      <c r="A35" s="14"/>
      <c r="B35" s="6"/>
      <c r="C35" s="6"/>
      <c r="D35" s="6"/>
      <c r="E35" s="6"/>
      <c r="F35" s="6"/>
      <c r="G35" s="6"/>
      <c r="H35" s="6"/>
      <c r="I35" s="7"/>
    </row>
    <row r="36" spans="1:9">
      <c r="A36" s="14"/>
      <c r="B36" s="6"/>
      <c r="C36" s="6"/>
      <c r="D36" s="6"/>
      <c r="E36" s="6"/>
      <c r="F36" s="6"/>
      <c r="G36" s="6"/>
      <c r="H36" s="6"/>
      <c r="I36" s="7"/>
    </row>
    <row r="37" spans="1:9">
      <c r="A37" s="14"/>
      <c r="B37" s="6"/>
      <c r="C37" s="6"/>
      <c r="D37" s="6"/>
      <c r="E37" s="6"/>
      <c r="F37" s="6"/>
      <c r="G37" s="6"/>
      <c r="H37" s="6"/>
      <c r="I37" s="7"/>
    </row>
    <row r="38" spans="1:9">
      <c r="A38" s="14"/>
      <c r="B38" s="6"/>
      <c r="C38" s="6"/>
      <c r="D38" s="6"/>
      <c r="E38" s="6"/>
      <c r="F38" s="6"/>
      <c r="G38" s="6"/>
      <c r="H38" s="6"/>
      <c r="I38" s="7"/>
    </row>
    <row r="39" spans="1:9">
      <c r="A39" s="14"/>
      <c r="B39" s="6"/>
      <c r="C39" s="6"/>
      <c r="D39" s="6"/>
      <c r="E39" s="6"/>
      <c r="F39" s="6"/>
      <c r="G39" s="6"/>
      <c r="H39" s="6"/>
      <c r="I39" s="7"/>
    </row>
    <row r="40" spans="1:9">
      <c r="A40" s="14"/>
      <c r="B40" s="6"/>
      <c r="C40" s="6"/>
      <c r="D40" s="6"/>
      <c r="E40" s="6"/>
      <c r="F40" s="6"/>
      <c r="G40" s="6"/>
      <c r="H40" s="6"/>
      <c r="I40" s="7"/>
    </row>
    <row r="41" spans="1:9">
      <c r="A41" s="14"/>
      <c r="B41" s="6"/>
      <c r="C41" s="6"/>
      <c r="D41" s="6"/>
      <c r="E41" s="6"/>
      <c r="F41" s="6"/>
      <c r="G41" s="6"/>
      <c r="H41" s="6"/>
      <c r="I41" s="7"/>
    </row>
    <row r="42" spans="1:9">
      <c r="A42" s="14"/>
      <c r="B42" s="6"/>
      <c r="C42" s="6"/>
      <c r="D42" s="6"/>
      <c r="E42" s="6"/>
      <c r="F42" s="6"/>
      <c r="G42" s="6"/>
      <c r="H42" s="6"/>
      <c r="I42" s="7"/>
    </row>
    <row r="43" spans="1:9" ht="15.75" thickBot="1">
      <c r="A43" s="21"/>
      <c r="B43" s="22"/>
      <c r="C43" s="22"/>
      <c r="D43" s="22"/>
      <c r="E43" s="22"/>
      <c r="F43" s="22"/>
      <c r="G43" s="22"/>
      <c r="H43" s="22"/>
      <c r="I43" s="23"/>
    </row>
    <row r="44" spans="1:9">
      <c r="A44" s="6"/>
      <c r="B44" s="6"/>
      <c r="C44" s="6"/>
      <c r="D44" s="6"/>
      <c r="E44" s="6"/>
      <c r="F44" s="6"/>
      <c r="G44" s="6"/>
      <c r="H44" s="6"/>
      <c r="I44" s="6"/>
    </row>
  </sheetData>
  <mergeCells count="8">
    <mergeCell ref="B18:G18"/>
    <mergeCell ref="C24:F24"/>
    <mergeCell ref="A3:C3"/>
    <mergeCell ref="A4:C4"/>
    <mergeCell ref="A5:C5"/>
    <mergeCell ref="A7:C7"/>
    <mergeCell ref="A8:C8"/>
    <mergeCell ref="A10:C1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opLeftCell="A13" workbookViewId="0">
      <selection activeCell="J31" sqref="J31"/>
    </sheetView>
  </sheetViews>
  <sheetFormatPr defaultRowHeight="15"/>
  <cols>
    <col min="1" max="1" width="4.85546875" customWidth="1"/>
    <col min="2" max="2" width="55.5703125" customWidth="1"/>
    <col min="3" max="3" width="9.42578125" customWidth="1"/>
    <col min="4" max="4" width="12" customWidth="1"/>
    <col min="5" max="5" width="10.140625" customWidth="1"/>
  </cols>
  <sheetData>
    <row r="1" spans="1:5">
      <c r="A1" s="24"/>
      <c r="B1" s="25" t="s">
        <v>129</v>
      </c>
      <c r="C1" s="25"/>
      <c r="D1" s="24"/>
      <c r="E1" s="24"/>
    </row>
    <row r="2" spans="1:5">
      <c r="A2" s="26"/>
      <c r="B2" s="27" t="s">
        <v>14</v>
      </c>
      <c r="C2" s="27" t="s">
        <v>15</v>
      </c>
      <c r="D2" s="30" t="s">
        <v>173</v>
      </c>
      <c r="E2" s="30" t="s">
        <v>161</v>
      </c>
    </row>
    <row r="3" spans="1:5">
      <c r="A3" s="29" t="s">
        <v>16</v>
      </c>
      <c r="B3" s="30" t="s">
        <v>17</v>
      </c>
      <c r="C3" s="30"/>
      <c r="D3" s="31"/>
      <c r="E3" s="31"/>
    </row>
    <row r="4" spans="1:5">
      <c r="A4" s="32"/>
      <c r="B4" s="30" t="s">
        <v>18</v>
      </c>
      <c r="C4" s="30"/>
      <c r="D4" s="31"/>
      <c r="E4" s="31"/>
    </row>
    <row r="5" spans="1:5">
      <c r="A5" s="32"/>
      <c r="B5" s="30" t="s">
        <v>19</v>
      </c>
      <c r="C5" s="30"/>
      <c r="D5" s="94">
        <v>1049215</v>
      </c>
      <c r="E5" s="33">
        <v>3310</v>
      </c>
    </row>
    <row r="6" spans="1:5">
      <c r="A6" s="32"/>
      <c r="B6" s="30" t="s">
        <v>20</v>
      </c>
      <c r="C6" s="30"/>
      <c r="D6" s="94"/>
      <c r="E6" s="33"/>
    </row>
    <row r="7" spans="1:5">
      <c r="A7" s="32"/>
      <c r="B7" s="30" t="s">
        <v>21</v>
      </c>
      <c r="C7" s="30"/>
      <c r="D7" s="95">
        <v>0</v>
      </c>
      <c r="E7" s="31">
        <v>0</v>
      </c>
    </row>
    <row r="8" spans="1:5">
      <c r="A8" s="26"/>
      <c r="B8" s="28" t="s">
        <v>22</v>
      </c>
      <c r="C8" s="28"/>
      <c r="D8" s="94"/>
      <c r="E8" s="33"/>
    </row>
    <row r="9" spans="1:5">
      <c r="A9" s="26"/>
      <c r="B9" s="34" t="s">
        <v>23</v>
      </c>
      <c r="C9" s="34"/>
      <c r="D9" s="94"/>
      <c r="E9" s="33"/>
    </row>
    <row r="10" spans="1:5">
      <c r="A10" s="26"/>
      <c r="B10" s="30" t="s">
        <v>24</v>
      </c>
      <c r="C10" s="30"/>
      <c r="D10" s="94"/>
      <c r="E10" s="33"/>
    </row>
    <row r="11" spans="1:5">
      <c r="A11" s="26"/>
      <c r="B11" s="30" t="s">
        <v>25</v>
      </c>
      <c r="C11" s="30"/>
      <c r="D11" s="95">
        <v>0</v>
      </c>
      <c r="E11" s="31">
        <v>0</v>
      </c>
    </row>
    <row r="12" spans="1:5">
      <c r="A12" s="26"/>
      <c r="B12" s="34" t="s">
        <v>26</v>
      </c>
      <c r="C12" s="34"/>
      <c r="D12" s="94">
        <v>0</v>
      </c>
      <c r="E12" s="33">
        <v>0</v>
      </c>
    </row>
    <row r="13" spans="1:5">
      <c r="A13" s="26"/>
      <c r="B13" s="34" t="s">
        <v>27</v>
      </c>
      <c r="C13" s="34"/>
      <c r="D13" s="94">
        <v>0</v>
      </c>
      <c r="E13" s="33">
        <v>0</v>
      </c>
    </row>
    <row r="14" spans="1:5">
      <c r="A14" s="26"/>
      <c r="B14" s="34" t="s">
        <v>28</v>
      </c>
      <c r="C14" s="34"/>
      <c r="D14" s="94"/>
      <c r="E14" s="33"/>
    </row>
    <row r="15" spans="1:5">
      <c r="A15" s="26"/>
      <c r="B15" s="34" t="s">
        <v>29</v>
      </c>
      <c r="C15" s="55"/>
      <c r="D15" s="96"/>
      <c r="E15" s="35"/>
    </row>
    <row r="16" spans="1:5">
      <c r="A16" s="26"/>
      <c r="B16" s="34" t="s">
        <v>30</v>
      </c>
      <c r="C16" s="34"/>
      <c r="D16" s="94">
        <v>0</v>
      </c>
      <c r="E16" s="33">
        <v>0</v>
      </c>
    </row>
    <row r="17" spans="1:5">
      <c r="A17" s="26"/>
      <c r="B17" s="30" t="s">
        <v>31</v>
      </c>
      <c r="C17" s="30"/>
      <c r="D17" s="95"/>
      <c r="E17" s="31"/>
    </row>
    <row r="18" spans="1:5">
      <c r="A18" s="26"/>
      <c r="B18" s="30" t="s">
        <v>32</v>
      </c>
      <c r="C18" s="30"/>
      <c r="D18" s="95">
        <v>0</v>
      </c>
      <c r="E18" s="31">
        <v>0</v>
      </c>
    </row>
    <row r="19" spans="1:5">
      <c r="A19" s="26"/>
      <c r="B19" s="34" t="s">
        <v>33</v>
      </c>
      <c r="C19" s="34"/>
      <c r="D19" s="94">
        <v>0</v>
      </c>
      <c r="E19" s="33">
        <v>0</v>
      </c>
    </row>
    <row r="20" spans="1:5">
      <c r="A20" s="26"/>
      <c r="B20" s="34" t="s">
        <v>34</v>
      </c>
      <c r="C20" s="34"/>
      <c r="D20" s="94">
        <v>0</v>
      </c>
      <c r="E20" s="33">
        <v>0</v>
      </c>
    </row>
    <row r="21" spans="1:5">
      <c r="A21" s="26"/>
      <c r="B21" s="34" t="s">
        <v>35</v>
      </c>
      <c r="C21" s="34"/>
      <c r="D21" s="94">
        <v>0</v>
      </c>
      <c r="E21" s="33">
        <v>0</v>
      </c>
    </row>
    <row r="22" spans="1:5">
      <c r="A22" s="26"/>
      <c r="B22" s="34" t="s">
        <v>36</v>
      </c>
      <c r="C22" s="34"/>
      <c r="D22" s="94">
        <v>0</v>
      </c>
      <c r="E22" s="33">
        <v>0</v>
      </c>
    </row>
    <row r="23" spans="1:5">
      <c r="A23" s="26"/>
      <c r="B23" s="34" t="s">
        <v>37</v>
      </c>
      <c r="C23" s="34"/>
      <c r="D23" s="94">
        <v>0</v>
      </c>
      <c r="E23" s="33">
        <v>0</v>
      </c>
    </row>
    <row r="24" spans="1:5">
      <c r="A24" s="26"/>
      <c r="B24" s="30" t="s">
        <v>38</v>
      </c>
      <c r="C24" s="30"/>
      <c r="D24" s="94">
        <f>SUM(D19:D23)</f>
        <v>0</v>
      </c>
      <c r="E24" s="33">
        <f>SUM(E19:E23)</f>
        <v>0</v>
      </c>
    </row>
    <row r="25" spans="1:5">
      <c r="A25" s="26"/>
      <c r="B25" s="30" t="s">
        <v>39</v>
      </c>
      <c r="C25" s="30"/>
      <c r="D25" s="94"/>
      <c r="E25" s="33"/>
    </row>
    <row r="26" spans="1:5">
      <c r="A26" s="26"/>
      <c r="B26" s="30" t="s">
        <v>40</v>
      </c>
      <c r="C26" s="30"/>
      <c r="D26" s="94"/>
      <c r="E26" s="33"/>
    </row>
    <row r="27" spans="1:5">
      <c r="A27" s="26"/>
      <c r="B27" s="30" t="s">
        <v>41</v>
      </c>
      <c r="C27" s="30"/>
      <c r="D27" s="94">
        <v>0</v>
      </c>
      <c r="E27" s="33">
        <v>0</v>
      </c>
    </row>
    <row r="28" spans="1:5">
      <c r="A28" s="26"/>
      <c r="B28" s="30" t="s">
        <v>42</v>
      </c>
      <c r="C28" s="30"/>
      <c r="D28" s="95">
        <f>D27+D26+D25+D24+D17+D10+D4</f>
        <v>0</v>
      </c>
      <c r="E28" s="31">
        <f>E27+E26+E25+E24+E17+E10+E4</f>
        <v>0</v>
      </c>
    </row>
    <row r="29" spans="1:5">
      <c r="A29" s="29" t="s">
        <v>43</v>
      </c>
      <c r="B29" s="30" t="s">
        <v>44</v>
      </c>
      <c r="C29" s="30"/>
      <c r="D29" s="95">
        <f>D49</f>
        <v>1049215</v>
      </c>
      <c r="E29" s="31">
        <v>3310</v>
      </c>
    </row>
    <row r="30" spans="1:5">
      <c r="A30" s="26"/>
      <c r="B30" s="30" t="s">
        <v>45</v>
      </c>
      <c r="C30" s="30"/>
      <c r="D30" s="94"/>
      <c r="E30" s="33"/>
    </row>
    <row r="31" spans="1:5" ht="20.25" customHeight="1">
      <c r="A31" s="26"/>
      <c r="B31" s="36" t="s">
        <v>46</v>
      </c>
      <c r="C31" s="36"/>
      <c r="D31" s="94"/>
      <c r="E31" s="33"/>
    </row>
    <row r="32" spans="1:5">
      <c r="A32" s="26"/>
      <c r="B32" s="34" t="s">
        <v>47</v>
      </c>
      <c r="C32" s="34"/>
      <c r="D32" s="94"/>
      <c r="E32" s="33"/>
    </row>
    <row r="33" spans="1:5">
      <c r="A33" s="26"/>
      <c r="B33" s="34" t="s">
        <v>48</v>
      </c>
      <c r="C33" s="34"/>
      <c r="D33" s="94"/>
      <c r="E33" s="33"/>
    </row>
    <row r="34" spans="1:5">
      <c r="A34" s="26"/>
      <c r="B34" s="34" t="s">
        <v>49</v>
      </c>
      <c r="C34" s="34"/>
      <c r="D34" s="94"/>
      <c r="E34" s="33"/>
    </row>
    <row r="35" spans="1:5">
      <c r="A35" s="26"/>
      <c r="B35" s="30" t="s">
        <v>50</v>
      </c>
      <c r="C35" s="30"/>
      <c r="D35" s="94"/>
      <c r="E35" s="33"/>
    </row>
    <row r="36" spans="1:5">
      <c r="A36" s="26"/>
      <c r="B36" s="30" t="s">
        <v>51</v>
      </c>
      <c r="C36" s="30"/>
      <c r="D36" s="95">
        <v>0</v>
      </c>
      <c r="E36" s="31">
        <v>0</v>
      </c>
    </row>
    <row r="37" spans="1:5">
      <c r="A37" s="26"/>
      <c r="B37" s="34" t="s">
        <v>52</v>
      </c>
      <c r="C37" s="34"/>
      <c r="D37" s="94">
        <v>0</v>
      </c>
      <c r="E37" s="33">
        <v>0</v>
      </c>
    </row>
    <row r="38" spans="1:5">
      <c r="A38" s="26"/>
      <c r="B38" s="34" t="s">
        <v>53</v>
      </c>
      <c r="C38" s="34"/>
      <c r="D38" s="94">
        <v>0</v>
      </c>
      <c r="E38" s="33">
        <v>0</v>
      </c>
    </row>
    <row r="39" spans="1:5">
      <c r="A39" s="26"/>
      <c r="B39" s="34" t="s">
        <v>54</v>
      </c>
      <c r="C39" s="34"/>
      <c r="D39" s="94"/>
      <c r="E39" s="33"/>
    </row>
    <row r="40" spans="1:5">
      <c r="A40" s="26"/>
      <c r="B40" s="34" t="s">
        <v>55</v>
      </c>
      <c r="C40" s="34"/>
      <c r="D40" s="94"/>
      <c r="E40" s="33"/>
    </row>
    <row r="41" spans="1:5">
      <c r="A41" s="26"/>
      <c r="B41" s="34" t="s">
        <v>56</v>
      </c>
      <c r="C41" s="34"/>
      <c r="D41" s="94"/>
      <c r="E41" s="33"/>
    </row>
    <row r="42" spans="1:5">
      <c r="A42" s="26"/>
      <c r="B42" s="30" t="s">
        <v>24</v>
      </c>
      <c r="C42" s="30"/>
      <c r="D42" s="95">
        <f>SUM(D37:D41)</f>
        <v>0</v>
      </c>
      <c r="E42" s="31">
        <f>SUM(E37:E41)</f>
        <v>0</v>
      </c>
    </row>
    <row r="43" spans="1:5">
      <c r="A43" s="26"/>
      <c r="B43" s="30" t="s">
        <v>57</v>
      </c>
      <c r="C43" s="30"/>
      <c r="D43" s="94">
        <v>0</v>
      </c>
      <c r="E43" s="33">
        <v>0</v>
      </c>
    </row>
    <row r="44" spans="1:5">
      <c r="A44" s="26"/>
      <c r="B44" s="30" t="s">
        <v>58</v>
      </c>
      <c r="C44" s="30"/>
      <c r="D44" s="94">
        <v>0</v>
      </c>
      <c r="E44" s="33">
        <v>0</v>
      </c>
    </row>
    <row r="45" spans="1:5">
      <c r="A45" s="26"/>
      <c r="B45" s="34" t="s">
        <v>59</v>
      </c>
      <c r="C45" s="34"/>
      <c r="D45" s="94"/>
      <c r="E45" s="33"/>
    </row>
    <row r="46" spans="1:5">
      <c r="A46" s="26"/>
      <c r="B46" s="30" t="s">
        <v>38</v>
      </c>
      <c r="C46" s="30"/>
      <c r="D46" s="94">
        <f>D45</f>
        <v>0</v>
      </c>
      <c r="E46" s="33">
        <f>E45</f>
        <v>0</v>
      </c>
    </row>
    <row r="47" spans="1:5">
      <c r="A47" s="26"/>
      <c r="B47" s="30" t="s">
        <v>60</v>
      </c>
      <c r="C47" s="30"/>
      <c r="D47" s="94">
        <v>0</v>
      </c>
      <c r="E47" s="33">
        <v>0</v>
      </c>
    </row>
    <row r="48" spans="1:5">
      <c r="A48" s="26"/>
      <c r="B48" s="30" t="s">
        <v>61</v>
      </c>
      <c r="C48" s="30"/>
      <c r="D48" s="95">
        <v>0</v>
      </c>
      <c r="E48" s="31">
        <v>0</v>
      </c>
    </row>
    <row r="49" spans="1:5">
      <c r="A49" s="26"/>
      <c r="B49" s="30" t="s">
        <v>62</v>
      </c>
      <c r="C49" s="30"/>
      <c r="D49" s="95">
        <f>D5</f>
        <v>1049215</v>
      </c>
      <c r="E49" s="31">
        <v>3310</v>
      </c>
    </row>
    <row r="50" spans="1:5">
      <c r="A50" s="26"/>
      <c r="B50" s="30" t="s">
        <v>63</v>
      </c>
      <c r="C50" s="30"/>
      <c r="D50" s="95">
        <f>D49+D28</f>
        <v>1049215</v>
      </c>
      <c r="E50" s="31">
        <f>E49+E28</f>
        <v>3310</v>
      </c>
    </row>
  </sheetData>
  <pageMargins left="0.7" right="0.7" top="0.75" bottom="0.75" header="0.3" footer="0.3"/>
  <pageSetup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topLeftCell="A25" workbookViewId="0">
      <selection activeCell="D52" sqref="D52"/>
    </sheetView>
  </sheetViews>
  <sheetFormatPr defaultRowHeight="15"/>
  <cols>
    <col min="2" max="2" width="47.140625" customWidth="1"/>
    <col min="3" max="3" width="9" customWidth="1"/>
    <col min="4" max="5" width="11.28515625" customWidth="1"/>
  </cols>
  <sheetData>
    <row r="1" spans="1:5">
      <c r="A1" s="37"/>
      <c r="B1" s="25" t="s">
        <v>129</v>
      </c>
      <c r="C1" s="25"/>
      <c r="D1" s="37"/>
      <c r="E1" s="37"/>
    </row>
    <row r="3" spans="1:5">
      <c r="A3" s="38" t="s">
        <v>64</v>
      </c>
      <c r="B3" s="39" t="s">
        <v>65</v>
      </c>
      <c r="C3" s="39"/>
      <c r="D3" s="40" t="s">
        <v>174</v>
      </c>
      <c r="E3" s="40" t="s">
        <v>162</v>
      </c>
    </row>
    <row r="4" spans="1:5">
      <c r="A4" s="38"/>
      <c r="B4" s="39" t="s">
        <v>66</v>
      </c>
      <c r="C4" s="54" t="s">
        <v>15</v>
      </c>
      <c r="D4" s="42">
        <f>D5+D10+D20+D21+D22</f>
        <v>0</v>
      </c>
      <c r="E4" s="42">
        <f>E5+E10+E20+E21+E22</f>
        <v>0</v>
      </c>
    </row>
    <row r="5" spans="1:5">
      <c r="A5" s="38"/>
      <c r="B5" s="40" t="s">
        <v>67</v>
      </c>
      <c r="C5" s="40"/>
      <c r="D5" s="42">
        <v>0</v>
      </c>
      <c r="E5" s="42">
        <v>0</v>
      </c>
    </row>
    <row r="6" spans="1:5">
      <c r="A6" s="38"/>
      <c r="B6" s="40" t="s">
        <v>68</v>
      </c>
      <c r="C6" s="40"/>
      <c r="D6" s="43"/>
      <c r="E6" s="43"/>
    </row>
    <row r="7" spans="1:5">
      <c r="A7" s="38"/>
      <c r="B7" s="44" t="s">
        <v>69</v>
      </c>
      <c r="C7" s="44"/>
      <c r="D7" s="43"/>
      <c r="E7" s="43"/>
    </row>
    <row r="8" spans="1:5">
      <c r="A8" s="38"/>
      <c r="B8" s="44" t="s">
        <v>70</v>
      </c>
      <c r="C8" s="44"/>
      <c r="D8" s="43"/>
      <c r="E8" s="43"/>
    </row>
    <row r="9" spans="1:5">
      <c r="A9" s="38"/>
      <c r="B9" s="44" t="s">
        <v>71</v>
      </c>
      <c r="C9" s="44"/>
      <c r="D9" s="43"/>
      <c r="E9" s="43"/>
    </row>
    <row r="10" spans="1:5">
      <c r="A10" s="38"/>
      <c r="B10" s="40" t="s">
        <v>24</v>
      </c>
      <c r="C10" s="40"/>
      <c r="D10" s="43"/>
      <c r="E10" s="43"/>
    </row>
    <row r="11" spans="1:5">
      <c r="A11" s="38"/>
      <c r="B11" s="40" t="s">
        <v>72</v>
      </c>
      <c r="C11" s="40"/>
      <c r="D11" s="42">
        <v>0</v>
      </c>
      <c r="E11" s="42">
        <v>0</v>
      </c>
    </row>
    <row r="12" spans="1:5">
      <c r="A12" s="38"/>
      <c r="B12" s="44" t="s">
        <v>73</v>
      </c>
      <c r="C12" s="44"/>
      <c r="D12" s="43"/>
      <c r="E12" s="43"/>
    </row>
    <row r="13" spans="1:5">
      <c r="A13" s="38"/>
      <c r="B13" s="44" t="s">
        <v>74</v>
      </c>
      <c r="C13" s="44"/>
      <c r="D13" s="43">
        <v>0</v>
      </c>
      <c r="E13" s="43">
        <v>0</v>
      </c>
    </row>
    <row r="14" spans="1:5">
      <c r="A14" s="38"/>
      <c r="B14" s="44" t="s">
        <v>75</v>
      </c>
      <c r="C14" s="44"/>
      <c r="D14" s="43"/>
      <c r="E14" s="43"/>
    </row>
    <row r="15" spans="1:5">
      <c r="A15" s="38"/>
      <c r="B15" s="44" t="s">
        <v>76</v>
      </c>
      <c r="C15" s="44"/>
      <c r="D15" s="43"/>
      <c r="E15" s="43"/>
    </row>
    <row r="16" spans="1:5">
      <c r="A16" s="38"/>
      <c r="B16" s="44" t="s">
        <v>77</v>
      </c>
      <c r="C16" s="44"/>
      <c r="D16" s="43">
        <v>0</v>
      </c>
      <c r="E16" s="43">
        <v>0</v>
      </c>
    </row>
    <row r="17" spans="1:5">
      <c r="A17" s="38"/>
      <c r="B17" s="44" t="s">
        <v>78</v>
      </c>
      <c r="C17" s="44"/>
      <c r="D17" s="43">
        <v>0</v>
      </c>
      <c r="E17" s="43">
        <v>0</v>
      </c>
    </row>
    <row r="18" spans="1:5">
      <c r="A18" s="38"/>
      <c r="B18" s="44" t="s">
        <v>79</v>
      </c>
      <c r="C18" s="44"/>
      <c r="D18" s="43"/>
      <c r="E18" s="43"/>
    </row>
    <row r="19" spans="1:5">
      <c r="A19" s="38"/>
      <c r="B19" s="44" t="s">
        <v>80</v>
      </c>
      <c r="C19" s="44"/>
      <c r="D19" s="43">
        <v>0</v>
      </c>
      <c r="E19" s="43">
        <v>0</v>
      </c>
    </row>
    <row r="20" spans="1:5">
      <c r="A20" s="38"/>
      <c r="B20" s="40" t="s">
        <v>31</v>
      </c>
      <c r="C20" s="40"/>
      <c r="D20" s="42">
        <f>SUM(D12:D19)</f>
        <v>0</v>
      </c>
      <c r="E20" s="42">
        <f>SUM(E12:E19)</f>
        <v>0</v>
      </c>
    </row>
    <row r="21" spans="1:5">
      <c r="A21" s="38"/>
      <c r="B21" s="40" t="s">
        <v>81</v>
      </c>
      <c r="C21" s="40"/>
      <c r="D21" s="43"/>
      <c r="E21" s="43"/>
    </row>
    <row r="22" spans="1:5">
      <c r="A22" s="38"/>
      <c r="B22" s="40" t="s">
        <v>82</v>
      </c>
      <c r="C22" s="40"/>
      <c r="D22" s="43"/>
      <c r="E22" s="43"/>
    </row>
    <row r="23" spans="1:5">
      <c r="A23" s="38"/>
      <c r="B23" s="40" t="s">
        <v>83</v>
      </c>
      <c r="C23" s="40"/>
      <c r="D23" s="42">
        <f>D4</f>
        <v>0</v>
      </c>
      <c r="E23" s="42">
        <f>E4</f>
        <v>0</v>
      </c>
    </row>
    <row r="24" spans="1:5">
      <c r="A24" s="38"/>
      <c r="B24" s="40"/>
      <c r="C24" s="40"/>
      <c r="D24" s="42"/>
      <c r="E24" s="42"/>
    </row>
    <row r="25" spans="1:5">
      <c r="A25" s="38" t="s">
        <v>43</v>
      </c>
      <c r="B25" s="39" t="s">
        <v>84</v>
      </c>
      <c r="C25" s="39"/>
      <c r="D25" s="43"/>
      <c r="E25" s="43"/>
    </row>
    <row r="26" spans="1:5">
      <c r="A26" s="38"/>
      <c r="B26" s="40" t="s">
        <v>85</v>
      </c>
      <c r="C26" s="40"/>
      <c r="D26" s="43">
        <v>0</v>
      </c>
      <c r="E26" s="43">
        <v>0</v>
      </c>
    </row>
    <row r="27" spans="1:5">
      <c r="A27" s="38"/>
      <c r="B27" s="41" t="s">
        <v>86</v>
      </c>
      <c r="C27" s="41"/>
      <c r="D27" s="43"/>
      <c r="E27" s="43"/>
    </row>
    <row r="28" spans="1:5">
      <c r="A28" s="38"/>
      <c r="B28" s="41" t="s">
        <v>87</v>
      </c>
      <c r="C28" s="41"/>
      <c r="D28" s="43"/>
      <c r="E28" s="43"/>
    </row>
    <row r="29" spans="1:5">
      <c r="A29" s="38"/>
      <c r="B29" s="40" t="s">
        <v>88</v>
      </c>
      <c r="C29" s="40"/>
      <c r="D29" s="43">
        <v>0</v>
      </c>
      <c r="E29" s="43">
        <v>0</v>
      </c>
    </row>
    <row r="30" spans="1:5">
      <c r="A30" s="38"/>
      <c r="B30" s="40" t="s">
        <v>89</v>
      </c>
      <c r="C30" s="40"/>
      <c r="D30" s="43">
        <v>0</v>
      </c>
      <c r="E30" s="43">
        <v>0</v>
      </c>
    </row>
    <row r="31" spans="1:5">
      <c r="A31" s="38"/>
      <c r="B31" s="40" t="s">
        <v>81</v>
      </c>
      <c r="C31" s="40"/>
      <c r="D31" s="43"/>
      <c r="E31" s="43"/>
    </row>
    <row r="32" spans="1:5">
      <c r="A32" s="38"/>
      <c r="B32" s="40" t="s">
        <v>90</v>
      </c>
      <c r="C32" s="40"/>
      <c r="D32" s="42">
        <v>0</v>
      </c>
      <c r="E32" s="42">
        <v>0</v>
      </c>
    </row>
    <row r="33" spans="1:5">
      <c r="A33" s="38"/>
      <c r="B33" s="40"/>
      <c r="C33" s="40"/>
      <c r="D33" s="42"/>
      <c r="E33" s="42"/>
    </row>
    <row r="34" spans="1:5">
      <c r="A34" s="38"/>
      <c r="B34" s="39" t="s">
        <v>91</v>
      </c>
      <c r="C34" s="39"/>
      <c r="D34" s="42">
        <f>D32+D23</f>
        <v>0</v>
      </c>
      <c r="E34" s="42">
        <f>E32+E23</f>
        <v>0</v>
      </c>
    </row>
    <row r="35" spans="1:5">
      <c r="A35" s="38"/>
      <c r="B35" s="41"/>
      <c r="C35" s="41"/>
      <c r="D35" s="43"/>
      <c r="E35" s="43"/>
    </row>
    <row r="36" spans="1:5">
      <c r="A36" s="38" t="s">
        <v>92</v>
      </c>
      <c r="B36" s="39" t="s">
        <v>93</v>
      </c>
      <c r="C36" s="39"/>
      <c r="D36" s="42"/>
      <c r="E36" s="42"/>
    </row>
    <row r="37" spans="1:5" ht="28.5">
      <c r="A37" s="38"/>
      <c r="B37" s="45" t="s">
        <v>94</v>
      </c>
      <c r="C37" s="45"/>
      <c r="D37" s="43"/>
      <c r="E37" s="43"/>
    </row>
    <row r="38" spans="1:5" ht="28.5">
      <c r="A38" s="38"/>
      <c r="B38" s="45" t="s">
        <v>95</v>
      </c>
      <c r="C38" s="45"/>
      <c r="D38" s="43"/>
      <c r="E38" s="43"/>
    </row>
    <row r="39" spans="1:5">
      <c r="A39" s="38"/>
      <c r="B39" s="41" t="s">
        <v>96</v>
      </c>
      <c r="C39" s="41"/>
      <c r="D39" s="43"/>
      <c r="E39" s="43"/>
    </row>
    <row r="40" spans="1:5">
      <c r="A40" s="38"/>
      <c r="B40" s="41" t="s">
        <v>97</v>
      </c>
      <c r="C40" s="41"/>
      <c r="D40" s="43"/>
      <c r="E40" s="43"/>
    </row>
    <row r="41" spans="1:5">
      <c r="A41" s="38"/>
      <c r="B41" s="41" t="s">
        <v>98</v>
      </c>
      <c r="C41" s="41"/>
      <c r="D41" s="43"/>
      <c r="E41" s="43"/>
    </row>
    <row r="42" spans="1:5">
      <c r="A42" s="38"/>
      <c r="B42" s="41" t="s">
        <v>99</v>
      </c>
      <c r="C42" s="41"/>
      <c r="D42" s="43">
        <v>0</v>
      </c>
      <c r="E42" s="43">
        <v>0</v>
      </c>
    </row>
    <row r="43" spans="1:5">
      <c r="A43" s="38"/>
      <c r="B43" s="41" t="s">
        <v>100</v>
      </c>
      <c r="C43" s="41"/>
      <c r="D43" s="43">
        <v>0</v>
      </c>
      <c r="E43" s="43">
        <v>0</v>
      </c>
    </row>
    <row r="44" spans="1:5">
      <c r="A44" s="38"/>
      <c r="B44" s="41" t="s">
        <v>101</v>
      </c>
      <c r="C44" s="41"/>
      <c r="D44" s="43">
        <v>0</v>
      </c>
      <c r="E44" s="43">
        <v>0</v>
      </c>
    </row>
    <row r="45" spans="1:5">
      <c r="A45" s="38"/>
      <c r="B45" s="41" t="s">
        <v>102</v>
      </c>
      <c r="C45" s="41"/>
      <c r="D45" s="43">
        <v>0</v>
      </c>
      <c r="E45" s="43">
        <v>0</v>
      </c>
    </row>
    <row r="46" spans="1:5">
      <c r="A46" s="38"/>
      <c r="B46" s="41" t="s">
        <v>177</v>
      </c>
      <c r="C46" s="41"/>
      <c r="D46" s="97">
        <v>1049215</v>
      </c>
      <c r="E46" s="46">
        <v>3310</v>
      </c>
    </row>
    <row r="47" spans="1:5">
      <c r="A47" s="38"/>
      <c r="B47" s="39" t="s">
        <v>103</v>
      </c>
      <c r="C47" s="39"/>
      <c r="D47" s="98">
        <f>D37+D38+D39+D40+D41+D42+D43+D44+D45+D46</f>
        <v>1049215</v>
      </c>
      <c r="E47" s="42">
        <f>E37+E38+E39+E40+E41+E42+E43+E44+E45+E46</f>
        <v>3310</v>
      </c>
    </row>
    <row r="48" spans="1:5">
      <c r="A48" s="38"/>
      <c r="B48" s="41"/>
      <c r="C48" s="41"/>
      <c r="D48" s="99"/>
      <c r="E48" s="43"/>
    </row>
    <row r="49" spans="1:5">
      <c r="A49" s="38"/>
      <c r="B49" s="40" t="s">
        <v>104</v>
      </c>
      <c r="C49" s="40"/>
      <c r="D49" s="98">
        <f>D47+D34</f>
        <v>1049215</v>
      </c>
      <c r="E49" s="42">
        <f>E47+E34</f>
        <v>3310</v>
      </c>
    </row>
  </sheetData>
  <pageMargins left="0.7" right="0.7" top="0.75" bottom="0.75" header="0.3" footer="0.3"/>
  <pageSetup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topLeftCell="A13" workbookViewId="0">
      <selection activeCell="D49" sqref="D49"/>
    </sheetView>
  </sheetViews>
  <sheetFormatPr defaultColWidth="48" defaultRowHeight="15"/>
  <cols>
    <col min="1" max="1" width="4.7109375" customWidth="1"/>
    <col min="3" max="3" width="10.5703125" customWidth="1"/>
    <col min="4" max="4" width="19" style="73" customWidth="1"/>
    <col min="5" max="5" width="19" customWidth="1"/>
  </cols>
  <sheetData>
    <row r="1" spans="1:5">
      <c r="A1" s="56" t="s">
        <v>155</v>
      </c>
      <c r="B1" s="56"/>
      <c r="C1" s="56"/>
      <c r="D1" s="71"/>
    </row>
    <row r="2" spans="1:5">
      <c r="A2" s="56"/>
      <c r="B2" s="56"/>
      <c r="C2" s="56"/>
      <c r="D2" s="71"/>
    </row>
    <row r="3" spans="1:5">
      <c r="A3" s="57" t="s">
        <v>130</v>
      </c>
      <c r="B3" s="57" t="s">
        <v>131</v>
      </c>
      <c r="C3" s="57" t="s">
        <v>15</v>
      </c>
      <c r="D3" s="72" t="s">
        <v>175</v>
      </c>
      <c r="E3" s="72" t="s">
        <v>163</v>
      </c>
    </row>
    <row r="4" spans="1:5" ht="18">
      <c r="A4" s="58">
        <v>1</v>
      </c>
      <c r="B4" s="58" t="s">
        <v>132</v>
      </c>
      <c r="C4" s="59"/>
      <c r="D4" s="100"/>
      <c r="E4" s="62"/>
    </row>
    <row r="5" spans="1:5" ht="18">
      <c r="A5" s="58"/>
      <c r="B5" s="58" t="s">
        <v>157</v>
      </c>
      <c r="C5" s="59"/>
      <c r="D5" s="100">
        <v>3568436</v>
      </c>
      <c r="E5" s="60">
        <v>1973231</v>
      </c>
    </row>
    <row r="6" spans="1:5" ht="18">
      <c r="A6" s="58">
        <v>2</v>
      </c>
      <c r="B6" s="58" t="s">
        <v>156</v>
      </c>
      <c r="C6" s="59"/>
      <c r="D6" s="100"/>
      <c r="E6" s="60"/>
    </row>
    <row r="7" spans="1:5" ht="18">
      <c r="A7" s="58"/>
      <c r="B7" s="90" t="s">
        <v>178</v>
      </c>
      <c r="C7" s="59"/>
      <c r="D7" s="100">
        <v>3310</v>
      </c>
      <c r="E7" s="60">
        <v>6561</v>
      </c>
    </row>
    <row r="8" spans="1:5" ht="18">
      <c r="A8" s="58">
        <v>3</v>
      </c>
      <c r="B8" s="58" t="s">
        <v>133</v>
      </c>
      <c r="C8" s="59"/>
      <c r="D8" s="100"/>
      <c r="E8" s="60"/>
    </row>
    <row r="9" spans="1:5" ht="18">
      <c r="A9" s="58"/>
      <c r="B9" s="58" t="s">
        <v>134</v>
      </c>
      <c r="C9" s="59"/>
      <c r="D9" s="100"/>
      <c r="E9" s="60"/>
    </row>
    <row r="10" spans="1:5" ht="18">
      <c r="A10" s="58">
        <v>4</v>
      </c>
      <c r="B10" s="61" t="s">
        <v>135</v>
      </c>
      <c r="C10" s="59"/>
      <c r="D10" s="100"/>
      <c r="E10" s="60"/>
    </row>
    <row r="11" spans="1:5" ht="18">
      <c r="A11" s="58">
        <v>5</v>
      </c>
      <c r="B11" s="58" t="s">
        <v>180</v>
      </c>
      <c r="C11" s="59"/>
      <c r="D11" s="100">
        <v>188006</v>
      </c>
      <c r="E11" s="60">
        <v>1055369</v>
      </c>
    </row>
    <row r="12" spans="1:5" ht="18">
      <c r="A12" s="58"/>
      <c r="B12" s="58" t="s">
        <v>179</v>
      </c>
      <c r="C12" s="59"/>
      <c r="D12" s="100">
        <v>1117394</v>
      </c>
      <c r="E12" s="60"/>
    </row>
    <row r="13" spans="1:5" ht="18">
      <c r="A13" s="58">
        <v>6</v>
      </c>
      <c r="B13" s="58" t="s">
        <v>136</v>
      </c>
      <c r="C13" s="59"/>
      <c r="D13" s="100"/>
      <c r="E13" s="60"/>
    </row>
    <row r="14" spans="1:5" ht="18">
      <c r="A14" s="58"/>
      <c r="B14" s="58" t="s">
        <v>164</v>
      </c>
      <c r="C14" s="59"/>
      <c r="D14" s="100">
        <v>544000</v>
      </c>
      <c r="E14" s="60">
        <v>600200</v>
      </c>
    </row>
    <row r="15" spans="1:5" ht="18">
      <c r="A15" s="58"/>
      <c r="B15" s="58" t="s">
        <v>137</v>
      </c>
      <c r="C15" s="59"/>
      <c r="D15" s="100"/>
      <c r="E15" s="60"/>
    </row>
    <row r="16" spans="1:5" ht="18">
      <c r="A16" s="58"/>
      <c r="B16" s="58" t="s">
        <v>166</v>
      </c>
      <c r="C16" s="59"/>
      <c r="D16" s="100">
        <v>151210</v>
      </c>
      <c r="E16" s="60">
        <v>13872</v>
      </c>
    </row>
    <row r="17" spans="1:5" ht="18">
      <c r="A17" s="58">
        <v>7</v>
      </c>
      <c r="B17" s="58" t="s">
        <v>138</v>
      </c>
      <c r="C17" s="59"/>
      <c r="D17" s="100"/>
      <c r="E17" s="60"/>
    </row>
    <row r="18" spans="1:5" ht="18">
      <c r="A18" s="58"/>
      <c r="B18" s="58" t="s">
        <v>158</v>
      </c>
      <c r="C18" s="59"/>
      <c r="D18" s="100">
        <v>0</v>
      </c>
      <c r="E18" s="60">
        <v>0</v>
      </c>
    </row>
    <row r="19" spans="1:5" ht="18">
      <c r="A19" s="58"/>
      <c r="B19" s="58" t="s">
        <v>167</v>
      </c>
      <c r="C19" s="59"/>
      <c r="D19" s="100">
        <v>4872</v>
      </c>
      <c r="E19" s="60">
        <v>3850</v>
      </c>
    </row>
    <row r="20" spans="1:5" ht="18">
      <c r="A20" s="58"/>
      <c r="B20" s="58" t="s">
        <v>176</v>
      </c>
      <c r="C20" s="59"/>
      <c r="D20" s="100">
        <v>113930</v>
      </c>
      <c r="E20" s="60"/>
    </row>
    <row r="21" spans="1:5" ht="18">
      <c r="A21" s="62">
        <v>8</v>
      </c>
      <c r="B21" s="63" t="s">
        <v>159</v>
      </c>
      <c r="C21" s="64"/>
      <c r="D21" s="100">
        <v>403119</v>
      </c>
      <c r="E21" s="65">
        <v>303191</v>
      </c>
    </row>
    <row r="22" spans="1:5" ht="18">
      <c r="A22" s="66">
        <v>9</v>
      </c>
      <c r="B22" s="66" t="s">
        <v>139</v>
      </c>
      <c r="C22" s="67"/>
      <c r="D22" s="102">
        <f>SUM(D11:D21)</f>
        <v>2522531</v>
      </c>
      <c r="E22" s="68">
        <v>1976482</v>
      </c>
    </row>
    <row r="23" spans="1:5" ht="18">
      <c r="A23" s="57">
        <v>10</v>
      </c>
      <c r="B23" s="57" t="s">
        <v>140</v>
      </c>
      <c r="C23" s="69"/>
      <c r="D23" s="101">
        <f>D5+D7-D22</f>
        <v>1049215</v>
      </c>
      <c r="E23" s="70">
        <v>3310</v>
      </c>
    </row>
    <row r="24" spans="1:5" ht="18">
      <c r="A24" s="62"/>
      <c r="B24" s="62"/>
      <c r="C24" s="64"/>
      <c r="D24" s="100"/>
      <c r="E24" s="65"/>
    </row>
    <row r="25" spans="1:5" ht="18">
      <c r="A25" s="62">
        <v>11</v>
      </c>
      <c r="B25" s="62" t="s">
        <v>141</v>
      </c>
      <c r="C25" s="64"/>
      <c r="D25" s="100"/>
      <c r="E25" s="65"/>
    </row>
    <row r="26" spans="1:5" ht="18">
      <c r="A26" s="62"/>
      <c r="B26" s="62" t="s">
        <v>142</v>
      </c>
      <c r="C26" s="64"/>
      <c r="D26" s="100"/>
      <c r="E26" s="65"/>
    </row>
    <row r="27" spans="1:5" ht="18">
      <c r="A27" s="62">
        <v>12</v>
      </c>
      <c r="B27" s="62" t="s">
        <v>141</v>
      </c>
      <c r="C27" s="64"/>
      <c r="D27" s="100"/>
      <c r="E27" s="65"/>
    </row>
    <row r="28" spans="1:5" ht="18">
      <c r="A28" s="62"/>
      <c r="B28" s="62" t="s">
        <v>143</v>
      </c>
      <c r="C28" s="64"/>
      <c r="D28" s="100"/>
      <c r="E28" s="65"/>
    </row>
    <row r="29" spans="1:5" ht="18">
      <c r="A29" s="62">
        <v>13</v>
      </c>
      <c r="B29" s="62" t="s">
        <v>144</v>
      </c>
      <c r="C29" s="64"/>
      <c r="D29" s="100"/>
      <c r="E29" s="65"/>
    </row>
    <row r="30" spans="1:5" ht="18">
      <c r="A30" s="62">
        <v>13.1</v>
      </c>
      <c r="B30" s="62" t="s">
        <v>145</v>
      </c>
      <c r="C30" s="64"/>
      <c r="D30" s="100"/>
      <c r="E30" s="65"/>
    </row>
    <row r="31" spans="1:5" ht="18">
      <c r="A31" s="62"/>
      <c r="B31" s="62" t="s">
        <v>146</v>
      </c>
      <c r="C31" s="64"/>
      <c r="D31" s="100"/>
      <c r="E31" s="65"/>
    </row>
    <row r="32" spans="1:5" ht="18">
      <c r="A32" s="62">
        <v>13.2</v>
      </c>
      <c r="B32" s="62" t="s">
        <v>147</v>
      </c>
      <c r="C32" s="64"/>
      <c r="D32" s="100"/>
      <c r="E32" s="65"/>
    </row>
    <row r="33" spans="1:5" ht="18">
      <c r="A33" s="62">
        <v>13.3</v>
      </c>
      <c r="B33" s="62" t="s">
        <v>148</v>
      </c>
      <c r="C33" s="64"/>
      <c r="D33" s="100"/>
      <c r="E33" s="65"/>
    </row>
    <row r="34" spans="1:5" ht="18">
      <c r="A34" s="62">
        <v>13.4</v>
      </c>
      <c r="B34" s="62" t="s">
        <v>149</v>
      </c>
      <c r="C34" s="64"/>
      <c r="D34" s="100"/>
      <c r="E34" s="65"/>
    </row>
    <row r="35" spans="1:5" ht="18">
      <c r="A35" s="62">
        <v>14</v>
      </c>
      <c r="B35" s="62" t="s">
        <v>150</v>
      </c>
      <c r="C35" s="64"/>
      <c r="D35" s="100"/>
      <c r="E35" s="65"/>
    </row>
    <row r="36" spans="1:5" ht="18">
      <c r="A36" s="62"/>
      <c r="B36" s="62"/>
      <c r="C36" s="64"/>
      <c r="D36" s="100"/>
      <c r="E36" s="65"/>
    </row>
    <row r="37" spans="1:5" ht="18">
      <c r="A37" s="66">
        <v>15</v>
      </c>
      <c r="B37" s="66" t="s">
        <v>151</v>
      </c>
      <c r="C37" s="67"/>
      <c r="D37" s="102">
        <f>SUM(D23-D29)</f>
        <v>1049215</v>
      </c>
      <c r="E37" s="68">
        <f>SUM(E23-E29)</f>
        <v>3310</v>
      </c>
    </row>
    <row r="38" spans="1:5" ht="18">
      <c r="A38" s="62">
        <v>16</v>
      </c>
      <c r="B38" s="62" t="s">
        <v>152</v>
      </c>
      <c r="C38" s="64"/>
      <c r="D38" s="100">
        <v>0</v>
      </c>
      <c r="E38" s="65">
        <v>0</v>
      </c>
    </row>
    <row r="39" spans="1:5" ht="18">
      <c r="A39" s="62"/>
      <c r="B39" s="62"/>
      <c r="C39" s="64"/>
      <c r="D39" s="100"/>
      <c r="E39" s="65"/>
    </row>
    <row r="40" spans="1:5" ht="18">
      <c r="A40" s="66">
        <v>17</v>
      </c>
      <c r="B40" s="66" t="s">
        <v>153</v>
      </c>
      <c r="C40" s="67"/>
      <c r="D40" s="102">
        <f>SUM(D37-D38)</f>
        <v>1049215</v>
      </c>
      <c r="E40" s="68">
        <f>SUM(E37-E38)</f>
        <v>3310</v>
      </c>
    </row>
    <row r="41" spans="1:5" ht="18">
      <c r="A41" s="62"/>
      <c r="B41" s="62" t="s">
        <v>154</v>
      </c>
      <c r="C41" s="64"/>
      <c r="D41" s="65"/>
      <c r="E41" s="65"/>
    </row>
  </sheetData>
  <pageMargins left="0.7" right="0.7" top="0.75" bottom="0.75" header="0.3" footer="0.3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topLeftCell="B1" workbookViewId="0">
      <selection activeCell="F39" sqref="F39"/>
    </sheetView>
  </sheetViews>
  <sheetFormatPr defaultRowHeight="15"/>
  <cols>
    <col min="1" max="1" width="2.140625" hidden="1" customWidth="1"/>
    <col min="6" max="6" width="25.42578125" customWidth="1"/>
    <col min="7" max="8" width="12.85546875" style="89" customWidth="1"/>
  </cols>
  <sheetData>
    <row r="1" spans="1:8">
      <c r="A1" s="47"/>
      <c r="B1" s="145" t="s">
        <v>168</v>
      </c>
      <c r="C1" s="145"/>
      <c r="D1" s="145"/>
      <c r="E1" s="145"/>
      <c r="F1" s="145"/>
      <c r="G1" s="74"/>
      <c r="H1" s="74"/>
    </row>
    <row r="2" spans="1:8">
      <c r="A2" s="47"/>
      <c r="B2" s="47"/>
      <c r="C2" s="47" t="s">
        <v>129</v>
      </c>
      <c r="D2" s="47"/>
      <c r="E2" s="47"/>
      <c r="F2" s="25"/>
      <c r="G2" s="74"/>
      <c r="H2" s="74"/>
    </row>
    <row r="3" spans="1:8">
      <c r="A3" s="48"/>
      <c r="B3" s="130" t="s">
        <v>105</v>
      </c>
      <c r="C3" s="131"/>
      <c r="D3" s="131"/>
      <c r="E3" s="131"/>
      <c r="F3" s="132"/>
      <c r="G3" s="75">
        <v>2015</v>
      </c>
      <c r="H3" s="75">
        <v>2014</v>
      </c>
    </row>
    <row r="4" spans="1:8" ht="15.75" thickBot="1">
      <c r="A4" s="49"/>
      <c r="B4" s="146" t="s">
        <v>106</v>
      </c>
      <c r="C4" s="147"/>
      <c r="D4" s="147"/>
      <c r="E4" s="147"/>
      <c r="F4" s="148"/>
      <c r="G4" s="76">
        <v>0</v>
      </c>
      <c r="H4" s="76">
        <v>0</v>
      </c>
    </row>
    <row r="5" spans="1:8">
      <c r="A5" s="50"/>
      <c r="B5" s="149" t="s">
        <v>107</v>
      </c>
      <c r="C5" s="150"/>
      <c r="D5" s="150"/>
      <c r="E5" s="150"/>
      <c r="F5" s="151"/>
      <c r="G5" s="77"/>
      <c r="H5" s="77"/>
    </row>
    <row r="6" spans="1:8">
      <c r="A6" s="48"/>
      <c r="B6" s="118" t="s">
        <v>165</v>
      </c>
      <c r="C6" s="119"/>
      <c r="D6" s="119"/>
      <c r="E6" s="119"/>
      <c r="F6" s="120"/>
      <c r="G6" s="103">
        <f>PASH!D5+PASH!D6</f>
        <v>3568436</v>
      </c>
      <c r="H6" s="78">
        <v>1973231</v>
      </c>
    </row>
    <row r="7" spans="1:8" ht="15.75">
      <c r="A7" s="48"/>
      <c r="B7" s="91" t="s">
        <v>178</v>
      </c>
      <c r="C7" s="92"/>
      <c r="D7" s="92"/>
      <c r="E7" s="92"/>
      <c r="F7" s="93"/>
      <c r="G7" s="103">
        <v>3310</v>
      </c>
      <c r="H7" s="78">
        <v>6561</v>
      </c>
    </row>
    <row r="8" spans="1:8">
      <c r="A8" s="48"/>
      <c r="B8" s="136" t="s">
        <v>108</v>
      </c>
      <c r="C8" s="137"/>
      <c r="D8" s="137"/>
      <c r="E8" s="137"/>
      <c r="F8" s="138"/>
      <c r="G8" s="103">
        <f>-PASH!D22</f>
        <v>-2522531</v>
      </c>
      <c r="H8" s="78">
        <v>-1976482</v>
      </c>
    </row>
    <row r="9" spans="1:8">
      <c r="A9" s="48"/>
      <c r="B9" s="136" t="s">
        <v>109</v>
      </c>
      <c r="C9" s="137"/>
      <c r="D9" s="137"/>
      <c r="E9" s="137"/>
      <c r="F9" s="138"/>
      <c r="G9" s="104"/>
      <c r="H9" s="79"/>
    </row>
    <row r="10" spans="1:8">
      <c r="A10" s="48"/>
      <c r="B10" s="136" t="s">
        <v>110</v>
      </c>
      <c r="C10" s="137"/>
      <c r="D10" s="137"/>
      <c r="E10" s="137"/>
      <c r="F10" s="138"/>
      <c r="G10" s="103"/>
      <c r="H10" s="78"/>
    </row>
    <row r="11" spans="1:8">
      <c r="A11" s="48"/>
      <c r="B11" s="136" t="s">
        <v>111</v>
      </c>
      <c r="C11" s="137"/>
      <c r="D11" s="137"/>
      <c r="E11" s="137"/>
      <c r="F11" s="138"/>
      <c r="G11" s="104"/>
      <c r="H11" s="79"/>
    </row>
    <row r="12" spans="1:8">
      <c r="A12" s="48"/>
      <c r="B12" s="139" t="s">
        <v>112</v>
      </c>
      <c r="C12" s="140"/>
      <c r="D12" s="140"/>
      <c r="E12" s="140"/>
      <c r="F12" s="141"/>
      <c r="G12" s="103">
        <f>G6+G7+G8</f>
        <v>1049215</v>
      </c>
      <c r="H12" s="78">
        <v>3310</v>
      </c>
    </row>
    <row r="13" spans="1:8" ht="15.75" thickBot="1">
      <c r="A13" s="51"/>
      <c r="B13" s="142"/>
      <c r="C13" s="143"/>
      <c r="D13" s="143"/>
      <c r="E13" s="143"/>
      <c r="F13" s="144"/>
      <c r="G13" s="105"/>
      <c r="H13" s="80"/>
    </row>
    <row r="14" spans="1:8" ht="15.75" thickBot="1">
      <c r="A14" s="52"/>
      <c r="B14" s="124" t="s">
        <v>113</v>
      </c>
      <c r="C14" s="125"/>
      <c r="D14" s="125"/>
      <c r="E14" s="125"/>
      <c r="F14" s="126"/>
      <c r="G14" s="106"/>
      <c r="H14" s="81"/>
    </row>
    <row r="15" spans="1:8">
      <c r="A15" s="50"/>
      <c r="B15" s="127" t="s">
        <v>114</v>
      </c>
      <c r="C15" s="128"/>
      <c r="D15" s="128"/>
      <c r="E15" s="128"/>
      <c r="F15" s="129"/>
      <c r="G15" s="107"/>
      <c r="H15" s="82"/>
    </row>
    <row r="16" spans="1:8">
      <c r="A16" s="48"/>
      <c r="B16" s="118" t="s">
        <v>115</v>
      </c>
      <c r="C16" s="119"/>
      <c r="D16" s="119"/>
      <c r="E16" s="119"/>
      <c r="F16" s="120"/>
      <c r="G16" s="103"/>
      <c r="H16" s="78"/>
    </row>
    <row r="17" spans="1:8">
      <c r="A17" s="48"/>
      <c r="B17" s="118" t="s">
        <v>116</v>
      </c>
      <c r="C17" s="119"/>
      <c r="D17" s="119"/>
      <c r="E17" s="119"/>
      <c r="F17" s="120"/>
      <c r="G17" s="108"/>
      <c r="H17" s="83"/>
    </row>
    <row r="18" spans="1:8">
      <c r="A18" s="48"/>
      <c r="B18" s="118" t="s">
        <v>117</v>
      </c>
      <c r="C18" s="119"/>
      <c r="D18" s="119"/>
      <c r="E18" s="119"/>
      <c r="F18" s="120"/>
      <c r="G18" s="108"/>
      <c r="H18" s="83"/>
    </row>
    <row r="19" spans="1:8">
      <c r="A19" s="48"/>
      <c r="B19" s="118" t="s">
        <v>118</v>
      </c>
      <c r="C19" s="119"/>
      <c r="D19" s="119"/>
      <c r="E19" s="119"/>
      <c r="F19" s="120"/>
      <c r="G19" s="103"/>
      <c r="H19" s="78"/>
    </row>
    <row r="20" spans="1:8">
      <c r="A20" s="48"/>
      <c r="B20" s="133" t="s">
        <v>119</v>
      </c>
      <c r="C20" s="134"/>
      <c r="D20" s="134"/>
      <c r="E20" s="134"/>
      <c r="F20" s="135"/>
      <c r="G20" s="109"/>
      <c r="H20" s="84"/>
    </row>
    <row r="21" spans="1:8" ht="15.75" thickBot="1">
      <c r="A21" s="53"/>
      <c r="B21" s="121"/>
      <c r="C21" s="122"/>
      <c r="D21" s="122"/>
      <c r="E21" s="122"/>
      <c r="F21" s="123"/>
      <c r="G21" s="110"/>
      <c r="H21" s="85"/>
    </row>
    <row r="22" spans="1:8" ht="15.75" thickBot="1">
      <c r="A22" s="52"/>
      <c r="B22" s="124" t="s">
        <v>120</v>
      </c>
      <c r="C22" s="125"/>
      <c r="D22" s="125"/>
      <c r="E22" s="125"/>
      <c r="F22" s="126"/>
      <c r="G22" s="111"/>
      <c r="H22" s="86"/>
    </row>
    <row r="23" spans="1:8">
      <c r="A23" s="50"/>
      <c r="B23" s="127" t="s">
        <v>121</v>
      </c>
      <c r="C23" s="128"/>
      <c r="D23" s="128"/>
      <c r="E23" s="128"/>
      <c r="F23" s="129"/>
      <c r="G23" s="112"/>
      <c r="H23" s="87"/>
    </row>
    <row r="24" spans="1:8">
      <c r="A24" s="48"/>
      <c r="B24" s="118" t="s">
        <v>122</v>
      </c>
      <c r="C24" s="119"/>
      <c r="D24" s="119"/>
      <c r="E24" s="119"/>
      <c r="F24" s="120"/>
      <c r="G24" s="103"/>
      <c r="H24" s="78"/>
    </row>
    <row r="25" spans="1:8">
      <c r="A25" s="48"/>
      <c r="B25" s="118" t="s">
        <v>123</v>
      </c>
      <c r="C25" s="119"/>
      <c r="D25" s="119"/>
      <c r="E25" s="119"/>
      <c r="F25" s="120"/>
      <c r="G25" s="103"/>
      <c r="H25" s="78"/>
    </row>
    <row r="26" spans="1:8">
      <c r="A26" s="48"/>
      <c r="B26" s="118" t="s">
        <v>124</v>
      </c>
      <c r="C26" s="119"/>
      <c r="D26" s="119"/>
      <c r="E26" s="119"/>
      <c r="F26" s="120"/>
      <c r="G26" s="108"/>
      <c r="H26" s="83"/>
    </row>
    <row r="27" spans="1:8">
      <c r="A27" s="48"/>
      <c r="B27" s="118" t="s">
        <v>125</v>
      </c>
      <c r="C27" s="119"/>
      <c r="D27" s="119"/>
      <c r="E27" s="119"/>
      <c r="F27" s="120"/>
      <c r="G27" s="109"/>
      <c r="H27" s="84"/>
    </row>
    <row r="28" spans="1:8">
      <c r="A28" s="48"/>
      <c r="B28" s="118"/>
      <c r="C28" s="119"/>
      <c r="D28" s="119"/>
      <c r="E28" s="119"/>
      <c r="F28" s="120"/>
      <c r="G28" s="113"/>
      <c r="H28" s="88"/>
    </row>
    <row r="29" spans="1:8">
      <c r="A29" s="48"/>
      <c r="B29" s="130" t="s">
        <v>126</v>
      </c>
      <c r="C29" s="131"/>
      <c r="D29" s="131"/>
      <c r="E29" s="131"/>
      <c r="F29" s="132"/>
      <c r="G29" s="113">
        <f>G12</f>
        <v>1049215</v>
      </c>
      <c r="H29" s="88">
        <v>3310</v>
      </c>
    </row>
    <row r="30" spans="1:8">
      <c r="A30" s="48"/>
      <c r="B30" s="130" t="s">
        <v>127</v>
      </c>
      <c r="C30" s="131"/>
      <c r="D30" s="131"/>
      <c r="E30" s="131"/>
      <c r="F30" s="132"/>
      <c r="G30" s="113">
        <v>0</v>
      </c>
      <c r="H30" s="88">
        <v>0</v>
      </c>
    </row>
    <row r="31" spans="1:8">
      <c r="A31" s="48"/>
      <c r="B31" s="130" t="s">
        <v>128</v>
      </c>
      <c r="C31" s="131"/>
      <c r="D31" s="131"/>
      <c r="E31" s="131"/>
      <c r="F31" s="132"/>
      <c r="G31" s="113">
        <f>AKTIVI!D5</f>
        <v>1049215</v>
      </c>
      <c r="H31" s="88">
        <v>3310</v>
      </c>
    </row>
    <row r="32" spans="1:8">
      <c r="A32" s="48"/>
      <c r="B32" s="118"/>
      <c r="C32" s="119"/>
      <c r="D32" s="119"/>
      <c r="E32" s="119"/>
      <c r="F32" s="120"/>
      <c r="G32" s="108"/>
      <c r="H32" s="83"/>
    </row>
  </sheetData>
  <mergeCells count="30">
    <mergeCell ref="B8:F8"/>
    <mergeCell ref="B1:F1"/>
    <mergeCell ref="B3:F3"/>
    <mergeCell ref="B4:F4"/>
    <mergeCell ref="B5:F5"/>
    <mergeCell ref="B6:F6"/>
    <mergeCell ref="B20:F20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2:F32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topLeftCell="A16" workbookViewId="0">
      <selection activeCell="D49" sqref="D49"/>
    </sheetView>
  </sheetViews>
  <sheetFormatPr defaultColWidth="48" defaultRowHeight="15"/>
  <cols>
    <col min="1" max="1" width="4.7109375" customWidth="1"/>
    <col min="3" max="3" width="10.5703125" customWidth="1"/>
    <col min="4" max="4" width="19" style="73" customWidth="1"/>
    <col min="5" max="5" width="19" customWidth="1"/>
  </cols>
  <sheetData>
    <row r="1" spans="1:5">
      <c r="A1" s="56" t="s">
        <v>155</v>
      </c>
      <c r="B1" s="56"/>
      <c r="C1" s="56"/>
      <c r="D1" s="71"/>
    </row>
    <row r="2" spans="1:5">
      <c r="A2" s="56"/>
      <c r="B2" s="56"/>
      <c r="C2" s="56"/>
      <c r="D2" s="71"/>
    </row>
    <row r="3" spans="1:5">
      <c r="A3" s="57" t="s">
        <v>130</v>
      </c>
      <c r="B3" s="57" t="s">
        <v>131</v>
      </c>
      <c r="C3" s="57" t="s">
        <v>15</v>
      </c>
      <c r="D3" s="72" t="s">
        <v>175</v>
      </c>
      <c r="E3" s="72" t="s">
        <v>163</v>
      </c>
    </row>
    <row r="4" spans="1:5" ht="18">
      <c r="A4" s="58">
        <v>1</v>
      </c>
      <c r="B4" s="58" t="s">
        <v>132</v>
      </c>
      <c r="C4" s="59"/>
      <c r="D4" s="100"/>
      <c r="E4" s="62"/>
    </row>
    <row r="5" spans="1:5" ht="18">
      <c r="A5" s="58"/>
      <c r="B5" s="58" t="s">
        <v>157</v>
      </c>
      <c r="C5" s="59"/>
      <c r="D5" s="100">
        <v>3568436</v>
      </c>
      <c r="E5" s="60">
        <v>1973231</v>
      </c>
    </row>
    <row r="6" spans="1:5" ht="18">
      <c r="A6" s="58">
        <v>2</v>
      </c>
      <c r="B6" s="58" t="s">
        <v>156</v>
      </c>
      <c r="C6" s="59"/>
      <c r="D6" s="100"/>
      <c r="E6" s="60"/>
    </row>
    <row r="7" spans="1:5" ht="18">
      <c r="A7" s="58"/>
      <c r="B7" s="90" t="s">
        <v>178</v>
      </c>
      <c r="C7" s="59"/>
      <c r="D7" s="100">
        <v>3310</v>
      </c>
      <c r="E7" s="60">
        <v>6561</v>
      </c>
    </row>
    <row r="8" spans="1:5" ht="18">
      <c r="A8" s="58">
        <v>3</v>
      </c>
      <c r="B8" s="58" t="s">
        <v>133</v>
      </c>
      <c r="C8" s="59"/>
      <c r="D8" s="100"/>
      <c r="E8" s="60"/>
    </row>
    <row r="9" spans="1:5" ht="18">
      <c r="A9" s="58"/>
      <c r="B9" s="58" t="s">
        <v>134</v>
      </c>
      <c r="C9" s="59"/>
      <c r="D9" s="100"/>
      <c r="E9" s="60"/>
    </row>
    <row r="10" spans="1:5" ht="18">
      <c r="A10" s="58">
        <v>4</v>
      </c>
      <c r="B10" s="61" t="s">
        <v>135</v>
      </c>
      <c r="C10" s="59"/>
      <c r="D10" s="100"/>
      <c r="E10" s="60"/>
    </row>
    <row r="11" spans="1:5" ht="18">
      <c r="A11" s="58">
        <v>5</v>
      </c>
      <c r="B11" s="58" t="s">
        <v>180</v>
      </c>
      <c r="C11" s="59"/>
      <c r="D11" s="100">
        <v>188006</v>
      </c>
      <c r="E11" s="60">
        <v>1055369</v>
      </c>
    </row>
    <row r="12" spans="1:5" ht="18">
      <c r="A12" s="58"/>
      <c r="B12" s="58" t="s">
        <v>179</v>
      </c>
      <c r="C12" s="59"/>
      <c r="D12" s="100">
        <v>1117394</v>
      </c>
      <c r="E12" s="60"/>
    </row>
    <row r="13" spans="1:5" ht="18">
      <c r="A13" s="58">
        <v>6</v>
      </c>
      <c r="B13" s="58" t="s">
        <v>136</v>
      </c>
      <c r="C13" s="59"/>
      <c r="D13" s="100"/>
      <c r="E13" s="60"/>
    </row>
    <row r="14" spans="1:5" ht="18">
      <c r="A14" s="58"/>
      <c r="B14" s="58" t="s">
        <v>164</v>
      </c>
      <c r="C14" s="59"/>
      <c r="D14" s="100">
        <v>544000</v>
      </c>
      <c r="E14" s="60">
        <v>600200</v>
      </c>
    </row>
    <row r="15" spans="1:5" ht="18">
      <c r="A15" s="58"/>
      <c r="B15" s="58" t="s">
        <v>137</v>
      </c>
      <c r="C15" s="59"/>
      <c r="D15" s="100"/>
      <c r="E15" s="60"/>
    </row>
    <row r="16" spans="1:5" ht="18">
      <c r="A16" s="58"/>
      <c r="B16" s="58" t="s">
        <v>166</v>
      </c>
      <c r="C16" s="59"/>
      <c r="D16" s="100">
        <v>151210</v>
      </c>
      <c r="E16" s="60">
        <v>13872</v>
      </c>
    </row>
    <row r="17" spans="1:5" ht="18">
      <c r="A17" s="58">
        <v>7</v>
      </c>
      <c r="B17" s="58" t="s">
        <v>138</v>
      </c>
      <c r="C17" s="59"/>
      <c r="D17" s="100"/>
      <c r="E17" s="60"/>
    </row>
    <row r="18" spans="1:5" ht="18">
      <c r="A18" s="58"/>
      <c r="B18" s="58" t="s">
        <v>158</v>
      </c>
      <c r="C18" s="59"/>
      <c r="D18" s="100">
        <v>0</v>
      </c>
      <c r="E18" s="60">
        <v>0</v>
      </c>
    </row>
    <row r="19" spans="1:5" ht="18">
      <c r="A19" s="58"/>
      <c r="B19" s="58" t="s">
        <v>167</v>
      </c>
      <c r="C19" s="59"/>
      <c r="D19" s="100">
        <v>4872</v>
      </c>
      <c r="E19" s="60">
        <v>3850</v>
      </c>
    </row>
    <row r="20" spans="1:5" ht="18">
      <c r="A20" s="58"/>
      <c r="B20" s="58" t="s">
        <v>176</v>
      </c>
      <c r="C20" s="59"/>
      <c r="D20" s="100">
        <v>113930</v>
      </c>
      <c r="E20" s="60"/>
    </row>
    <row r="21" spans="1:5" ht="18">
      <c r="A21" s="62">
        <v>8</v>
      </c>
      <c r="B21" s="63" t="s">
        <v>159</v>
      </c>
      <c r="C21" s="64"/>
      <c r="D21" s="100">
        <v>403119</v>
      </c>
      <c r="E21" s="65">
        <v>303191</v>
      </c>
    </row>
    <row r="22" spans="1:5" ht="18">
      <c r="A22" s="66">
        <v>9</v>
      </c>
      <c r="B22" s="66" t="s">
        <v>139</v>
      </c>
      <c r="C22" s="67"/>
      <c r="D22" s="102">
        <f>SUM(D11:D21)</f>
        <v>2522531</v>
      </c>
      <c r="E22" s="68">
        <v>1976482</v>
      </c>
    </row>
    <row r="23" spans="1:5" ht="18">
      <c r="A23" s="57">
        <v>10</v>
      </c>
      <c r="B23" s="57" t="s">
        <v>140</v>
      </c>
      <c r="C23" s="69"/>
      <c r="D23" s="101">
        <f>D5+D7-D22</f>
        <v>1049215</v>
      </c>
      <c r="E23" s="70">
        <v>3310</v>
      </c>
    </row>
    <row r="24" spans="1:5" ht="18">
      <c r="A24" s="62"/>
      <c r="B24" s="62"/>
      <c r="C24" s="64"/>
      <c r="D24" s="100"/>
      <c r="E24" s="65"/>
    </row>
    <row r="25" spans="1:5" ht="18">
      <c r="A25" s="62">
        <v>11</v>
      </c>
      <c r="B25" s="62" t="s">
        <v>141</v>
      </c>
      <c r="C25" s="64"/>
      <c r="D25" s="100"/>
      <c r="E25" s="65"/>
    </row>
    <row r="26" spans="1:5" ht="18">
      <c r="A26" s="62"/>
      <c r="B26" s="62" t="s">
        <v>142</v>
      </c>
      <c r="C26" s="64"/>
      <c r="D26" s="100"/>
      <c r="E26" s="65"/>
    </row>
    <row r="27" spans="1:5" ht="18">
      <c r="A27" s="62">
        <v>12</v>
      </c>
      <c r="B27" s="62" t="s">
        <v>141</v>
      </c>
      <c r="C27" s="64"/>
      <c r="D27" s="100"/>
      <c r="E27" s="65"/>
    </row>
    <row r="28" spans="1:5" ht="18">
      <c r="A28" s="62"/>
      <c r="B28" s="62" t="s">
        <v>143</v>
      </c>
      <c r="C28" s="64"/>
      <c r="D28" s="100"/>
      <c r="E28" s="65"/>
    </row>
    <row r="29" spans="1:5" ht="18">
      <c r="A29" s="62">
        <v>13</v>
      </c>
      <c r="B29" s="62" t="s">
        <v>144</v>
      </c>
      <c r="C29" s="64"/>
      <c r="D29" s="100"/>
      <c r="E29" s="65"/>
    </row>
    <row r="30" spans="1:5" ht="18">
      <c r="A30" s="62">
        <v>13.1</v>
      </c>
      <c r="B30" s="62" t="s">
        <v>145</v>
      </c>
      <c r="C30" s="64"/>
      <c r="D30" s="100"/>
      <c r="E30" s="65"/>
    </row>
    <row r="31" spans="1:5" ht="18">
      <c r="A31" s="62"/>
      <c r="B31" s="62" t="s">
        <v>146</v>
      </c>
      <c r="C31" s="64"/>
      <c r="D31" s="100"/>
      <c r="E31" s="65"/>
    </row>
    <row r="32" spans="1:5" ht="18">
      <c r="A32" s="62">
        <v>13.2</v>
      </c>
      <c r="B32" s="62" t="s">
        <v>147</v>
      </c>
      <c r="C32" s="64"/>
      <c r="D32" s="100"/>
      <c r="E32" s="65"/>
    </row>
    <row r="33" spans="1:5" ht="18">
      <c r="A33" s="62">
        <v>13.3</v>
      </c>
      <c r="B33" s="62" t="s">
        <v>148</v>
      </c>
      <c r="C33" s="64"/>
      <c r="D33" s="100"/>
      <c r="E33" s="65"/>
    </row>
    <row r="34" spans="1:5" ht="18">
      <c r="A34" s="62">
        <v>13.4</v>
      </c>
      <c r="B34" s="62" t="s">
        <v>149</v>
      </c>
      <c r="C34" s="64"/>
      <c r="D34" s="100"/>
      <c r="E34" s="65"/>
    </row>
    <row r="35" spans="1:5" ht="18">
      <c r="A35" s="62">
        <v>14</v>
      </c>
      <c r="B35" s="62" t="s">
        <v>150</v>
      </c>
      <c r="C35" s="64"/>
      <c r="D35" s="100"/>
      <c r="E35" s="65"/>
    </row>
    <row r="36" spans="1:5" ht="18">
      <c r="A36" s="62"/>
      <c r="B36" s="62"/>
      <c r="C36" s="64"/>
      <c r="D36" s="100"/>
      <c r="E36" s="65"/>
    </row>
    <row r="37" spans="1:5" ht="18">
      <c r="A37" s="66">
        <v>15</v>
      </c>
      <c r="B37" s="66" t="s">
        <v>151</v>
      </c>
      <c r="C37" s="67"/>
      <c r="D37" s="102">
        <f>SUM(D23-D29)</f>
        <v>1049215</v>
      </c>
      <c r="E37" s="68">
        <f>SUM(E23-E29)</f>
        <v>3310</v>
      </c>
    </row>
    <row r="38" spans="1:5" ht="18">
      <c r="A38" s="62">
        <v>16</v>
      </c>
      <c r="B38" s="62" t="s">
        <v>152</v>
      </c>
      <c r="C38" s="64"/>
      <c r="D38" s="100">
        <v>0</v>
      </c>
      <c r="E38" s="65">
        <v>0</v>
      </c>
    </row>
    <row r="39" spans="1:5" ht="18">
      <c r="A39" s="62"/>
      <c r="B39" s="62"/>
      <c r="C39" s="64"/>
      <c r="D39" s="100"/>
      <c r="E39" s="65"/>
    </row>
    <row r="40" spans="1:5" ht="18">
      <c r="A40" s="66">
        <v>17</v>
      </c>
      <c r="B40" s="66" t="s">
        <v>153</v>
      </c>
      <c r="C40" s="67"/>
      <c r="D40" s="102">
        <f>SUM(D37-D38)</f>
        <v>1049215</v>
      </c>
      <c r="E40" s="68">
        <f>SUM(E37-E38)</f>
        <v>3310</v>
      </c>
    </row>
    <row r="41" spans="1:5" ht="18">
      <c r="A41" s="62"/>
      <c r="B41" s="62" t="s">
        <v>154</v>
      </c>
      <c r="C41" s="64"/>
      <c r="D41" s="65"/>
      <c r="E41" s="6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KAPAKU</vt:lpstr>
      <vt:lpstr>AKTIVI</vt:lpstr>
      <vt:lpstr>PASIVI</vt:lpstr>
      <vt:lpstr>PASH</vt:lpstr>
      <vt:lpstr>FLUKSI MONETAR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2016-04-04T13:16:04Z</dcterms:modified>
</cp:coreProperties>
</file>